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2300"/>
  </bookViews>
  <sheets>
    <sheet name="Лист1" sheetId="1" r:id="rId1"/>
  </sheets>
  <externalReferences>
    <externalReference r:id="rId2"/>
    <externalReference r:id="rId3"/>
    <externalReference r:id="rId4"/>
  </externalReferences>
  <definedNames>
    <definedName name="datePr">[1]Титульный!$F$19</definedName>
    <definedName name="datePr_ch">[1]Титульный!$F$24</definedName>
    <definedName name="kind_of_cons">[3]TEHSHEET!$R$2:$R$6</definedName>
    <definedName name="numberPr">[1]Титульный!$F$20</definedName>
    <definedName name="numberPr_ch">[1]Титульный!$F$25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J34" i="1" l="1"/>
  <c r="BV34" i="1"/>
  <c r="BH34" i="1"/>
  <c r="AT34" i="1"/>
  <c r="AF34" i="1"/>
  <c r="R34" i="1"/>
  <c r="CY33" i="1"/>
  <c r="BT33" i="1"/>
  <c r="BG33" i="1"/>
  <c r="BU33" i="1" s="1"/>
  <c r="AR33" i="1"/>
  <c r="AF33" i="1"/>
  <c r="AT33" i="1" s="1"/>
  <c r="AE33" i="1"/>
  <c r="AS33" i="1" s="1"/>
  <c r="CJ29" i="1"/>
  <c r="BV29" i="1"/>
  <c r="BH29" i="1"/>
  <c r="AT29" i="1"/>
  <c r="AF29" i="1"/>
  <c r="R29" i="1"/>
  <c r="CY28" i="1"/>
  <c r="BT28" i="1"/>
  <c r="BG28" i="1"/>
  <c r="BU28" i="1" s="1"/>
  <c r="AR28" i="1"/>
  <c r="AF28" i="1"/>
  <c r="AT28" i="1" s="1"/>
  <c r="AE28" i="1"/>
  <c r="AS28" i="1" s="1"/>
  <c r="CJ24" i="1"/>
  <c r="BV24" i="1"/>
  <c r="BH24" i="1"/>
  <c r="AT24" i="1"/>
  <c r="AF24" i="1"/>
  <c r="R24" i="1"/>
  <c r="CY23" i="1"/>
  <c r="CJ23" i="1"/>
  <c r="CJ33" i="1" s="1"/>
  <c r="CI23" i="1"/>
  <c r="CI33" i="1" s="1"/>
  <c r="CH23" i="1"/>
  <c r="CH28" i="1" s="1"/>
  <c r="CH33" i="1" s="1"/>
  <c r="BV23" i="1"/>
  <c r="BU23" i="1"/>
  <c r="BH23" i="1"/>
  <c r="BH33" i="1" s="1"/>
  <c r="BV33" i="1" s="1"/>
  <c r="BF23" i="1"/>
  <c r="BT23" i="1" s="1"/>
  <c r="AT23" i="1"/>
  <c r="AS23" i="1"/>
  <c r="AR23" i="1"/>
  <c r="R23" i="1"/>
  <c r="R33" i="1" s="1"/>
  <c r="Q23" i="1"/>
  <c r="Q33" i="1" s="1"/>
  <c r="O18" i="1"/>
  <c r="N17" i="1"/>
  <c r="O17" i="1" s="1"/>
  <c r="P17" i="1" s="1"/>
  <c r="Q17" i="1" s="1"/>
  <c r="R17" i="1" s="1"/>
  <c r="S17" i="1" s="1"/>
  <c r="T17" i="1" s="1"/>
  <c r="U17" i="1" s="1"/>
  <c r="V17" i="1" s="1"/>
  <c r="W17" i="1" s="1"/>
  <c r="X17" i="1" s="1"/>
  <c r="Y17" i="1" s="1"/>
  <c r="Z17" i="1" s="1"/>
  <c r="AB17" i="1" s="1"/>
  <c r="AC17" i="1" s="1"/>
  <c r="AD17" i="1" s="1"/>
  <c r="AE17" i="1" s="1"/>
  <c r="AF17" i="1" s="1"/>
  <c r="AG17" i="1" s="1"/>
  <c r="AH17" i="1" s="1"/>
  <c r="AI17" i="1" s="1"/>
  <c r="AJ17" i="1" s="1"/>
  <c r="AK17" i="1" s="1"/>
  <c r="AL17" i="1" s="1"/>
  <c r="AM17" i="1" s="1"/>
  <c r="AN17" i="1" s="1"/>
  <c r="AP17" i="1" s="1"/>
  <c r="AQ17" i="1" s="1"/>
  <c r="AR17" i="1" s="1"/>
  <c r="AS17" i="1" s="1"/>
  <c r="AT17" i="1" s="1"/>
  <c r="AU17" i="1" s="1"/>
  <c r="AV17" i="1" s="1"/>
  <c r="AW17" i="1" s="1"/>
  <c r="AX17" i="1" s="1"/>
  <c r="AY17" i="1" s="1"/>
  <c r="AZ17" i="1" s="1"/>
  <c r="BA17" i="1" s="1"/>
  <c r="BB17" i="1" s="1"/>
  <c r="BD17" i="1" s="1"/>
  <c r="BE17" i="1" s="1"/>
  <c r="BF17" i="1" s="1"/>
  <c r="BG17" i="1" s="1"/>
  <c r="BH17" i="1" s="1"/>
  <c r="BI17" i="1" s="1"/>
  <c r="BJ17" i="1" s="1"/>
  <c r="BK17" i="1" s="1"/>
  <c r="BL17" i="1" s="1"/>
  <c r="BM17" i="1" s="1"/>
  <c r="BN17" i="1" s="1"/>
  <c r="BO17" i="1" s="1"/>
  <c r="BP17" i="1" s="1"/>
  <c r="BR17" i="1" s="1"/>
  <c r="BS17" i="1" s="1"/>
  <c r="BT17" i="1" s="1"/>
  <c r="BU17" i="1" s="1"/>
  <c r="BV17" i="1" s="1"/>
  <c r="BW17" i="1" s="1"/>
  <c r="BX17" i="1" s="1"/>
  <c r="BY17" i="1" s="1"/>
  <c r="BZ17" i="1" s="1"/>
  <c r="CA17" i="1" s="1"/>
  <c r="CB17" i="1" s="1"/>
  <c r="CC17" i="1" s="1"/>
  <c r="CD17" i="1" s="1"/>
  <c r="CF17" i="1" s="1"/>
  <c r="CG17" i="1" s="1"/>
  <c r="CH17" i="1" s="1"/>
  <c r="CI17" i="1" s="1"/>
  <c r="CJ17" i="1" s="1"/>
  <c r="CK17" i="1" s="1"/>
  <c r="CL17" i="1" s="1"/>
  <c r="CM17" i="1" s="1"/>
  <c r="CN17" i="1" s="1"/>
  <c r="CO17" i="1" s="1"/>
  <c r="CP17" i="1" s="1"/>
  <c r="CQ17" i="1" s="1"/>
  <c r="CR17" i="1" s="1"/>
  <c r="CT17" i="1" s="1"/>
  <c r="CU17" i="1" s="1"/>
  <c r="CV17" i="1" s="1"/>
  <c r="P9" i="1"/>
  <c r="M9" i="1"/>
  <c r="P8" i="1"/>
  <c r="M8" i="1"/>
  <c r="CX22" i="1"/>
  <c r="L18" i="1"/>
  <c r="CW33" i="1"/>
  <c r="L20" i="1"/>
  <c r="CX32" i="1"/>
  <c r="CW28" i="1"/>
  <c r="CX27" i="1"/>
  <c r="CW23" i="1"/>
  <c r="L19" i="1"/>
  <c r="Q28" i="1" l="1"/>
  <c r="BH28" i="1"/>
  <c r="BV28" i="1" s="1"/>
  <c r="R28" i="1"/>
  <c r="CI28" i="1"/>
  <c r="CJ28" i="1"/>
</calcChain>
</file>

<file path=xl/sharedStrings.xml><?xml version="1.0" encoding="utf-8"?>
<sst xmlns="http://schemas.openxmlformats.org/spreadsheetml/2006/main" count="229" uniqueCount="63">
  <si>
    <r>
      <t>Форма 1.11.2 Информация о предложении величин тарифов на горячую воду, транспортировку воды</t>
    </r>
    <r>
      <rPr>
        <vertAlign val="superscript"/>
        <sz val="10"/>
        <rFont val="Tahoma"/>
        <family val="2"/>
        <charset val="204"/>
      </rPr>
      <t>1</t>
    </r>
  </si>
  <si>
    <t>dp</t>
  </si>
  <si>
    <t>О</t>
  </si>
  <si>
    <t>Параметры формы</t>
  </si>
  <si>
    <t>Описание параметров формы</t>
  </si>
  <si>
    <t>№ п/п</t>
  </si>
  <si>
    <t>Параметры дифференциации</t>
  </si>
  <si>
    <t>Период действия тарифа</t>
  </si>
  <si>
    <t>Наличие других периодов действия тарифа</t>
  </si>
  <si>
    <t>Добавить период</t>
  </si>
  <si>
    <t>Одноставочный тариф</t>
  </si>
  <si>
    <t>Одноставочный тариф (двухкомпонентный)</t>
  </si>
  <si>
    <t>Двухставочный тариф (однокомпонентный)</t>
  </si>
  <si>
    <t>Двухставочный тариф (двухкомпонентный)</t>
  </si>
  <si>
    <t>Период действия</t>
  </si>
  <si>
    <t>Одноставочный тариф, руб./куб. м</t>
  </si>
  <si>
    <t>Компонент на холодную воду, руб./куб.м</t>
  </si>
  <si>
    <t>Компонент на тепловую энергию, руб./Гкал</t>
  </si>
  <si>
    <t>Ставка платы за потребление горячей воды, руб./куб. м</t>
  </si>
  <si>
    <t>Ставка платы за содержание системы горячего водоснабжения, руб./Гкал в час</t>
  </si>
  <si>
    <t>Ставка платы за объем поданной холодной воды, руб./куб. м</t>
  </si>
  <si>
    <t>Ставка платы за содержание мощности, руб./куб. м в час</t>
  </si>
  <si>
    <t>дата начала</t>
  </si>
  <si>
    <t>дата окончания</t>
  </si>
  <si>
    <t>1</t>
  </si>
  <si>
    <t>2</t>
  </si>
  <si>
    <t>Наименование тарифа</t>
  </si>
  <si>
    <t>Указывается наименование тарифа в случае утверждения нескольких тарифов.
В случае наличия нескольких тарифов информация по ним указывается в отдельных строках.</t>
  </si>
  <si>
    <t>1.1.1.1</t>
  </si>
  <si>
    <t>Наименование признака дифференциации</t>
  </si>
  <si>
    <t>Указывается наименование дополнительного признака дифференциации (при наличии).
Дифференциация тарифа осуществляется в соответствии с законодательством в сфере водоснабжения и водоотведения.
В случае дифференциации тарифов по дополнительным признакам информация по ним указывается в отдельных строках.</t>
  </si>
  <si>
    <t>1.1.1.1.1</t>
  </si>
  <si>
    <t>Группа потребителей</t>
  </si>
  <si>
    <t>бюджетные организации</t>
  </si>
  <si>
    <t>Указывается группа потребителей при наличии дифференциации тарифа по группам потребителей.
Значение выбирается из перечня: Организации-перепродавцы; Бюджетные организации; Население; Прочие; Без дифференциации.
В случае дифференциации тарифов группам потребителей информация по ним указывается в отдельных строках.</t>
  </si>
  <si>
    <t>1.1.1.1.1.1</t>
  </si>
  <si>
    <t>01.01.2020</t>
  </si>
  <si>
    <t>да</t>
  </si>
  <si>
    <t>30.06.2020</t>
  </si>
  <si>
    <t>01.07.2020</t>
  </si>
  <si>
    <t>31.12.2020</t>
  </si>
  <si>
    <t>01.01.2021</t>
  </si>
  <si>
    <t>30.06.2021</t>
  </si>
  <si>
    <t>01.07.2021</t>
  </si>
  <si>
    <t>31.12.2021</t>
  </si>
  <si>
    <t>01.01.2022</t>
  </si>
  <si>
    <t>30.06.2022</t>
  </si>
  <si>
    <t>01.07.2022</t>
  </si>
  <si>
    <t>31.12.2022</t>
  </si>
  <si>
    <t>нет</t>
  </si>
  <si>
    <t>В колонке «Параметр дифференциации тарифов» указывается значение дополнительного признака дифференциации, либо наименование поставщика в случае наличия дифференциации компонента двухставочного тарифа на холодную воду по поставщикам.
При подаче предложения на двухставочный тариф колонка «Одноставочный тариф» не заполняется.
При подаче предложения на одноставочный тариф колонки в блоке «Двухставочный тариф» не заполняются.
В случае утверждения однокомпонентного двухставочного тарифа данные указываются только в блоке «Двухставочный тариф (однокомпонентный)». 
В случае утверждения двухкомпонентного двухставочного тарифа данные указываются только в блоке «Двухставочный тариф (двухкомпонентный)».
Даты начала и окончания действия тарифов указываются в виде «ДД.ММ.ГГГГ».
В случае отсутствия даты окончания действия тарифа в колонке «Дата окончания» указывается «Нет».
В случае наличия нескольких значений признака дифференциации тарифов информация по ним указывается в отдельных строках.
В случае дифференциации тарифов по периодам действия тарифа информация по ним указывается в отдельных колонках.
В случае дифференциации компонента двухставочного тарифа на холодную воду по поставщикам строка "Значение признака дифференциации" не заполняется.
В случае отстутствия дифференциации компонента двухставочного тарифа на холодную воду по поставщикам строка "Наименование поставщика" не заполняется.</t>
  </si>
  <si>
    <t>Добавить значение признака дифференциации</t>
  </si>
  <si>
    <t>1.1.1.1.2</t>
  </si>
  <si>
    <t>население</t>
  </si>
  <si>
    <t>1.1.1.1.2.1</t>
  </si>
  <si>
    <t/>
  </si>
  <si>
    <t>3</t>
  </si>
  <si>
    <t>1.1.1.1.3</t>
  </si>
  <si>
    <t>прочие</t>
  </si>
  <si>
    <t>1.1.1.1.3.1</t>
  </si>
  <si>
    <t>Добавить группу потребителей</t>
  </si>
  <si>
    <t>Добавить наименование признака дифференциации</t>
  </si>
  <si>
    <t>Для каждого вида тарифа в сфере горячего водоснабжения форма заполняется отдельно. При размещении информации по данной форме дополнительно указывается дата подачи заявления об утверждении(изменении) тарифа и его номер.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</si>
</sst>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11"/>
      <name val="Webdings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9"/>
      <name val="Tahoma"/>
      <family val="2"/>
      <charset val="204"/>
    </font>
    <font>
      <sz val="3"/>
      <color indexed="11"/>
      <name val="Tahoma"/>
      <family val="2"/>
      <charset val="204"/>
    </font>
    <font>
      <sz val="3"/>
      <name val="Tahoma"/>
      <family val="2"/>
      <charset val="204"/>
    </font>
    <font>
      <sz val="3"/>
      <color theme="0"/>
      <name val="Tahoma"/>
      <family val="2"/>
      <charset val="204"/>
    </font>
    <font>
      <sz val="15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sz val="11"/>
      <color theme="0"/>
      <name val="Webdings2"/>
      <charset val="204"/>
    </font>
    <font>
      <sz val="9"/>
      <color indexed="55"/>
      <name val="Tahoma"/>
      <family val="2"/>
      <charset val="204"/>
    </font>
    <font>
      <sz val="11"/>
      <name val="Wingdings 2"/>
      <family val="1"/>
      <charset val="2"/>
    </font>
    <font>
      <u/>
      <sz val="11"/>
      <color theme="10"/>
      <name val="Calibri"/>
      <family val="2"/>
      <scheme val="minor"/>
    </font>
    <font>
      <sz val="9"/>
      <color indexed="11"/>
      <name val="Tahoma"/>
      <family val="2"/>
      <charset val="204"/>
    </font>
    <font>
      <b/>
      <sz val="9"/>
      <color indexed="62"/>
      <name val="Tahoma"/>
      <family val="2"/>
      <charset val="204"/>
    </font>
    <font>
      <vertAlign val="superscript"/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6" fillId="0" borderId="0"/>
    <xf numFmtId="0" fontId="3" fillId="0" borderId="0">
      <alignment horizontal="left" vertical="center"/>
    </xf>
    <xf numFmtId="0" fontId="2" fillId="0" borderId="0"/>
    <xf numFmtId="0" fontId="6" fillId="0" borderId="0"/>
    <xf numFmtId="0" fontId="1" fillId="0" borderId="0"/>
    <xf numFmtId="0" fontId="2" fillId="0" borderId="0"/>
    <xf numFmtId="0" fontId="9" fillId="0" borderId="8" applyBorder="0">
      <alignment horizontal="center" vertical="center" wrapText="1"/>
    </xf>
    <xf numFmtId="0" fontId="19" fillId="0" borderId="0" applyNumberFormat="0" applyFill="0" applyBorder="0" applyAlignment="0" applyProtection="0"/>
  </cellStyleXfs>
  <cellXfs count="136">
    <xf numFmtId="0" fontId="0" fillId="0" borderId="0" xfId="0"/>
    <xf numFmtId="0" fontId="3" fillId="0" borderId="0" xfId="1" applyFont="1" applyFill="1" applyAlignment="1" applyProtection="1">
      <alignment vertical="center" wrapText="1"/>
    </xf>
    <xf numFmtId="49" fontId="3" fillId="0" borderId="0" xfId="1" applyNumberFormat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3" fillId="0" borderId="0" xfId="1" applyNumberFormat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vertical="center" wrapText="1"/>
    </xf>
    <xf numFmtId="0" fontId="7" fillId="0" borderId="1" xfId="2" applyFont="1" applyFill="1" applyBorder="1" applyAlignment="1">
      <alignment horizontal="left" vertical="center" wrapText="1" indent="1"/>
    </xf>
    <xf numFmtId="0" fontId="7" fillId="0" borderId="2" xfId="2" applyFont="1" applyFill="1" applyBorder="1" applyAlignment="1">
      <alignment horizontal="left" vertical="center" wrapText="1" indent="1"/>
    </xf>
    <xf numFmtId="0" fontId="7" fillId="0" borderId="3" xfId="2" applyFont="1" applyFill="1" applyBorder="1" applyAlignment="1">
      <alignment horizontal="left" vertical="center" wrapText="1" indent="1"/>
    </xf>
    <xf numFmtId="0" fontId="7" fillId="0" borderId="0" xfId="2" applyFont="1" applyFill="1" applyBorder="1" applyAlignment="1">
      <alignment horizontal="left" vertical="center" wrapText="1" indent="1"/>
    </xf>
    <xf numFmtId="0" fontId="9" fillId="0" borderId="0" xfId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49" fontId="11" fillId="0" borderId="0" xfId="1" applyNumberFormat="1" applyFont="1" applyFill="1" applyBorder="1" applyAlignment="1" applyProtection="1">
      <alignment horizontal="center" vertical="center" wrapText="1"/>
    </xf>
    <xf numFmtId="0" fontId="10" fillId="0" borderId="4" xfId="3" applyFont="1" applyFill="1" applyBorder="1" applyAlignment="1" applyProtection="1">
      <alignment horizontal="right" vertical="center" wrapText="1" indent="1"/>
    </xf>
    <xf numFmtId="0" fontId="10" fillId="0" borderId="4" xfId="0" applyNumberFormat="1" applyFont="1" applyFill="1" applyBorder="1" applyAlignment="1" applyProtection="1">
      <alignment vertical="center"/>
    </xf>
    <xf numFmtId="0" fontId="11" fillId="0" borderId="4" xfId="4" applyNumberFormat="1" applyFont="1" applyFill="1" applyBorder="1" applyAlignment="1" applyProtection="1">
      <alignment horizontal="left" vertical="center" wrapText="1" indent="1"/>
    </xf>
    <xf numFmtId="49" fontId="11" fillId="0" borderId="0" xfId="1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49" fontId="3" fillId="0" borderId="0" xfId="1" applyNumberFormat="1" applyFont="1" applyFill="1" applyBorder="1" applyAlignment="1" applyProtection="1">
      <alignment horizontal="center" vertical="center" wrapText="1"/>
    </xf>
    <xf numFmtId="0" fontId="0" fillId="0" borderId="3" xfId="3" applyFont="1" applyFill="1" applyBorder="1" applyAlignment="1" applyProtection="1">
      <alignment horizontal="right" vertical="center" wrapText="1" indent="1"/>
    </xf>
    <xf numFmtId="0" fontId="0" fillId="0" borderId="2" xfId="0" applyNumberFormat="1" applyFill="1" applyBorder="1" applyAlignment="1" applyProtection="1">
      <alignment vertical="center"/>
    </xf>
    <xf numFmtId="0" fontId="3" fillId="0" borderId="3" xfId="4" applyNumberFormat="1" applyFont="1" applyFill="1" applyBorder="1" applyAlignment="1" applyProtection="1">
      <alignment horizontal="left" vertical="center" wrapText="1" indent="1"/>
    </xf>
    <xf numFmtId="0" fontId="3" fillId="0" borderId="5" xfId="4" applyNumberFormat="1" applyFont="1" applyFill="1" applyBorder="1" applyAlignment="1" applyProtection="1">
      <alignment horizontal="left" vertical="center" wrapText="1" indent="1"/>
    </xf>
    <xf numFmtId="0" fontId="3" fillId="0" borderId="1" xfId="4" applyNumberFormat="1" applyFont="1" applyFill="1" applyBorder="1" applyAlignment="1" applyProtection="1">
      <alignment horizontal="left" vertical="center" wrapText="1" indent="1"/>
    </xf>
    <xf numFmtId="49" fontId="13" fillId="0" borderId="0" xfId="1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5" applyFont="1" applyFill="1" applyBorder="1" applyAlignment="1" applyProtection="1">
      <alignment horizontal="right" vertical="center" wrapText="1"/>
    </xf>
    <xf numFmtId="0" fontId="3" fillId="0" borderId="0" xfId="5" applyFont="1" applyFill="1" applyBorder="1" applyAlignment="1" applyProtection="1">
      <alignment horizontal="right" vertical="center" wrapText="1"/>
    </xf>
    <xf numFmtId="0" fontId="3" fillId="0" borderId="0" xfId="4" applyNumberFormat="1" applyFont="1" applyFill="1" applyBorder="1" applyAlignment="1" applyProtection="1">
      <alignment vertical="center" wrapText="1"/>
    </xf>
    <xf numFmtId="0" fontId="5" fillId="0" borderId="0" xfId="4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>
      <alignment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7" xfId="1" applyFont="1" applyFill="1" applyBorder="1" applyAlignment="1" applyProtection="1">
      <alignment horizontal="center" vertical="center" wrapText="1"/>
    </xf>
    <xf numFmtId="0" fontId="0" fillId="0" borderId="7" xfId="6" applyNumberFormat="1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 applyProtection="1">
      <alignment horizontal="center" vertical="center" textRotation="90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7" xfId="1" applyFont="1" applyFill="1" applyBorder="1" applyAlignment="1" applyProtection="1">
      <alignment horizontal="center" vertical="center" wrapText="1"/>
    </xf>
    <xf numFmtId="0" fontId="3" fillId="0" borderId="7" xfId="7" applyFont="1" applyFill="1" applyBorder="1" applyAlignment="1" applyProtection="1">
      <alignment horizontal="center" vertical="center" wrapText="1"/>
    </xf>
    <xf numFmtId="0" fontId="0" fillId="0" borderId="7" xfId="7" applyFont="1" applyFill="1" applyBorder="1" applyAlignment="1" applyProtection="1">
      <alignment horizontal="center" vertical="center" wrapText="1"/>
    </xf>
    <xf numFmtId="0" fontId="3" fillId="0" borderId="7" xfId="5" applyFont="1" applyFill="1" applyBorder="1" applyAlignment="1" applyProtection="1">
      <alignment horizontal="center" vertical="center" wrapText="1"/>
    </xf>
    <xf numFmtId="0" fontId="3" fillId="0" borderId="7" xfId="7" applyFont="1" applyFill="1" applyBorder="1" applyAlignment="1" applyProtection="1">
      <alignment horizontal="center" vertical="center" wrapText="1"/>
    </xf>
    <xf numFmtId="0" fontId="0" fillId="0" borderId="7" xfId="5" applyFont="1" applyFill="1" applyBorder="1" applyAlignment="1" applyProtection="1">
      <alignment horizontal="center" vertical="center" wrapText="1"/>
    </xf>
    <xf numFmtId="0" fontId="0" fillId="0" borderId="7" xfId="5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vertical="center" wrapText="1"/>
    </xf>
    <xf numFmtId="49" fontId="17" fillId="0" borderId="7" xfId="8" applyNumberFormat="1" applyFont="1" applyFill="1" applyBorder="1" applyAlignment="1" applyProtection="1">
      <alignment horizontal="center" vertical="center" wrapText="1"/>
    </xf>
    <xf numFmtId="0" fontId="5" fillId="0" borderId="7" xfId="8" applyNumberFormat="1" applyFont="1" applyFill="1" applyBorder="1" applyAlignment="1" applyProtection="1">
      <alignment horizontal="center" vertical="center" wrapText="1"/>
    </xf>
    <xf numFmtId="0" fontId="17" fillId="0" borderId="7" xfId="8" applyNumberFormat="1" applyFont="1" applyFill="1" applyBorder="1" applyAlignment="1" applyProtection="1">
      <alignment horizontal="center" vertical="center" wrapText="1"/>
    </xf>
    <xf numFmtId="0" fontId="17" fillId="0" borderId="7" xfId="8" applyNumberFormat="1" applyFont="1" applyFill="1" applyBorder="1" applyAlignment="1" applyProtection="1">
      <alignment horizontal="center" vertical="center" wrapText="1"/>
    </xf>
    <xf numFmtId="0" fontId="17" fillId="0" borderId="9" xfId="8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vertical="center" wrapText="1"/>
    </xf>
    <xf numFmtId="49" fontId="5" fillId="0" borderId="0" xfId="1" applyNumberFormat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Border="1" applyAlignment="1" applyProtection="1">
      <alignment vertical="center" wrapText="1"/>
    </xf>
    <xf numFmtId="0" fontId="3" fillId="0" borderId="0" xfId="0" applyFont="1" applyFill="1" applyAlignment="1">
      <alignment vertical="top"/>
    </xf>
    <xf numFmtId="0" fontId="3" fillId="0" borderId="7" xfId="1" applyNumberFormat="1" applyFont="1" applyFill="1" applyBorder="1" applyAlignment="1" applyProtection="1">
      <alignment horizontal="left" vertical="center" wrapText="1"/>
    </xf>
    <xf numFmtId="0" fontId="3" fillId="0" borderId="7" xfId="5" applyFont="1" applyFill="1" applyBorder="1" applyAlignment="1" applyProtection="1">
      <alignment vertical="center" wrapText="1"/>
    </xf>
    <xf numFmtId="0" fontId="3" fillId="0" borderId="7" xfId="4" applyNumberFormat="1" applyFont="1" applyFill="1" applyBorder="1" applyAlignment="1" applyProtection="1">
      <alignment vertical="center" wrapText="1"/>
    </xf>
    <xf numFmtId="0" fontId="3" fillId="0" borderId="7" xfId="4" applyNumberFormat="1" applyFont="1" applyFill="1" applyBorder="1" applyAlignment="1" applyProtection="1">
      <alignment horizontal="left" vertical="center" wrapText="1"/>
    </xf>
    <xf numFmtId="0" fontId="3" fillId="0" borderId="1" xfId="1" applyNumberFormat="1" applyFont="1" applyFill="1" applyBorder="1" applyAlignment="1" applyProtection="1">
      <alignment vertical="top" wrapText="1"/>
    </xf>
    <xf numFmtId="49" fontId="5" fillId="0" borderId="0" xfId="0" applyNumberFormat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center" vertical="center" wrapText="1"/>
    </xf>
    <xf numFmtId="0" fontId="18" fillId="0" borderId="0" xfId="1" applyFont="1" applyFill="1" applyBorder="1" applyAlignment="1" applyProtection="1">
      <alignment horizontal="center" vertical="center" wrapText="1"/>
    </xf>
    <xf numFmtId="0" fontId="3" fillId="0" borderId="7" xfId="1" applyNumberFormat="1" applyFont="1" applyFill="1" applyBorder="1" applyAlignment="1" applyProtection="1">
      <alignment horizontal="left" vertical="center" wrapText="1" indent="1"/>
    </xf>
    <xf numFmtId="0" fontId="14" fillId="0" borderId="0" xfId="1" applyFont="1" applyFill="1" applyBorder="1" applyAlignment="1" applyProtection="1">
      <alignment vertical="center" wrapText="1"/>
    </xf>
    <xf numFmtId="0" fontId="3" fillId="0" borderId="7" xfId="1" applyNumberFormat="1" applyFont="1" applyFill="1" applyBorder="1" applyAlignment="1" applyProtection="1">
      <alignment horizontal="left" vertical="center" wrapText="1" indent="2"/>
    </xf>
    <xf numFmtId="0" fontId="5" fillId="0" borderId="0" xfId="1" applyFont="1" applyFill="1" applyAlignment="1" applyProtection="1">
      <alignment vertical="center"/>
    </xf>
    <xf numFmtId="0" fontId="3" fillId="0" borderId="7" xfId="1" applyNumberFormat="1" applyFont="1" applyFill="1" applyBorder="1" applyAlignment="1" applyProtection="1">
      <alignment horizontal="left" vertical="center" wrapText="1" indent="3"/>
    </xf>
    <xf numFmtId="49" fontId="3" fillId="0" borderId="7" xfId="4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left" vertical="center" wrapText="1" indent="4"/>
    </xf>
    <xf numFmtId="0" fontId="3" fillId="0" borderId="7" xfId="1" applyNumberFormat="1" applyFont="1" applyFill="1" applyBorder="1" applyAlignment="1" applyProtection="1">
      <alignment vertical="center" wrapText="1"/>
    </xf>
    <xf numFmtId="0" fontId="3" fillId="0" borderId="7" xfId="1" applyNumberFormat="1" applyFont="1" applyFill="1" applyBorder="1" applyAlignment="1" applyProtection="1">
      <alignment horizontal="left" vertical="center" wrapText="1"/>
      <protection locked="0"/>
    </xf>
    <xf numFmtId="49" fontId="3" fillId="0" borderId="7" xfId="1" applyNumberFormat="1" applyFont="1" applyFill="1" applyBorder="1" applyAlignment="1" applyProtection="1">
      <alignment horizontal="left" vertical="center" wrapText="1" indent="5"/>
      <protection locked="0"/>
    </xf>
    <xf numFmtId="49" fontId="3" fillId="0" borderId="7" xfId="4" applyNumberFormat="1" applyFont="1" applyFill="1" applyBorder="1" applyAlignment="1" applyProtection="1">
      <alignment horizontal="center" vertical="center" wrapText="1"/>
    </xf>
    <xf numFmtId="4" fontId="3" fillId="0" borderId="7" xfId="9" applyNumberFormat="1" applyFont="1" applyFill="1" applyBorder="1" applyAlignment="1" applyProtection="1">
      <alignment horizontal="right" vertical="center" wrapText="1"/>
    </xf>
    <xf numFmtId="4" fontId="3" fillId="0" borderId="7" xfId="9" applyNumberFormat="1" applyFont="1" applyFill="1" applyBorder="1" applyAlignment="1" applyProtection="1">
      <alignment horizontal="right" vertical="center" wrapText="1"/>
      <protection locked="0"/>
    </xf>
    <xf numFmtId="49" fontId="0" fillId="0" borderId="7" xfId="4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1" applyFont="1" applyFill="1" applyBorder="1" applyAlignment="1" applyProtection="1">
      <alignment vertical="center" wrapText="1"/>
    </xf>
    <xf numFmtId="0" fontId="3" fillId="0" borderId="10" xfId="1" applyNumberFormat="1" applyFont="1" applyFill="1" applyBorder="1" applyAlignment="1" applyProtection="1">
      <alignment horizontal="left" vertical="top" wrapText="1"/>
    </xf>
    <xf numFmtId="49" fontId="3" fillId="0" borderId="7" xfId="1" applyNumberFormat="1" applyFont="1" applyFill="1" applyBorder="1" applyAlignment="1" applyProtection="1">
      <alignment horizontal="left" vertical="center" wrapText="1"/>
    </xf>
    <xf numFmtId="0" fontId="3" fillId="0" borderId="7" xfId="1" applyNumberFormat="1" applyFont="1" applyFill="1" applyBorder="1" applyAlignment="1" applyProtection="1">
      <alignment horizontal="left" vertical="center" wrapText="1" indent="6"/>
    </xf>
    <xf numFmtId="49" fontId="3" fillId="0" borderId="7" xfId="4" applyNumberFormat="1" applyFont="1" applyFill="1" applyBorder="1" applyAlignment="1" applyProtection="1">
      <alignment vertical="center" wrapText="1"/>
    </xf>
    <xf numFmtId="0" fontId="3" fillId="0" borderId="7" xfId="9" applyNumberFormat="1" applyFont="1" applyFill="1" applyBorder="1" applyAlignment="1" applyProtection="1">
      <alignment horizontal="center" vertical="center" wrapText="1"/>
    </xf>
    <xf numFmtId="4" fontId="5" fillId="0" borderId="7" xfId="9" applyNumberFormat="1" applyFont="1" applyFill="1" applyBorder="1" applyAlignment="1" applyProtection="1">
      <alignment horizontal="center" vertical="center" wrapText="1"/>
    </xf>
    <xf numFmtId="49" fontId="20" fillId="0" borderId="7" xfId="4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1" applyNumberFormat="1" applyFont="1" applyFill="1" applyBorder="1" applyAlignment="1" applyProtection="1">
      <alignment horizontal="left" vertical="top" wrapText="1"/>
    </xf>
    <xf numFmtId="0" fontId="21" fillId="0" borderId="7" xfId="0" applyFont="1" applyFill="1" applyBorder="1" applyAlignment="1" applyProtection="1">
      <alignment horizontal="center" vertical="center"/>
    </xf>
    <xf numFmtId="0" fontId="15" fillId="0" borderId="7" xfId="0" applyFont="1" applyFill="1" applyBorder="1" applyAlignment="1" applyProtection="1">
      <alignment horizontal="left" vertical="center" indent="6"/>
    </xf>
    <xf numFmtId="49" fontId="20" fillId="0" borderId="7" xfId="4" applyNumberFormat="1" applyFont="1" applyFill="1" applyBorder="1" applyAlignment="1" applyProtection="1">
      <alignment horizontal="center" vertical="center" wrapText="1"/>
    </xf>
    <xf numFmtId="0" fontId="21" fillId="0" borderId="7" xfId="0" applyFont="1" applyFill="1" applyBorder="1" applyAlignment="1" applyProtection="1">
      <alignment horizontal="left" vertical="center"/>
    </xf>
    <xf numFmtId="49" fontId="0" fillId="0" borderId="7" xfId="4" applyNumberFormat="1" applyFont="1" applyFill="1" applyBorder="1" applyAlignment="1" applyProtection="1">
      <alignment horizontal="center" vertical="center" wrapText="1"/>
    </xf>
    <xf numFmtId="49" fontId="3" fillId="0" borderId="7" xfId="4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>
      <alignment vertical="top"/>
    </xf>
    <xf numFmtId="0" fontId="15" fillId="0" borderId="7" xfId="0" applyFont="1" applyFill="1" applyBorder="1" applyAlignment="1" applyProtection="1">
      <alignment horizontal="left" vertical="center" indent="5"/>
    </xf>
    <xf numFmtId="0" fontId="3" fillId="0" borderId="12" xfId="1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21" fillId="0" borderId="13" xfId="0" applyFont="1" applyFill="1" applyBorder="1" applyAlignment="1" applyProtection="1">
      <alignment horizontal="center" vertical="center"/>
    </xf>
    <xf numFmtId="0" fontId="15" fillId="0" borderId="4" xfId="0" applyFont="1" applyFill="1" applyBorder="1" applyAlignment="1" applyProtection="1">
      <alignment horizontal="left" vertical="center" indent="6"/>
    </xf>
    <xf numFmtId="49" fontId="20" fillId="0" borderId="4" xfId="4" applyNumberFormat="1" applyFont="1" applyFill="1" applyBorder="1" applyAlignment="1" applyProtection="1">
      <alignment horizontal="center" vertical="center" wrapText="1"/>
    </xf>
    <xf numFmtId="0" fontId="21" fillId="0" borderId="4" xfId="0" applyFont="1" applyFill="1" applyBorder="1" applyAlignment="1" applyProtection="1">
      <alignment horizontal="left" vertical="center"/>
    </xf>
    <xf numFmtId="49" fontId="0" fillId="0" borderId="4" xfId="4" applyNumberFormat="1" applyFont="1" applyFill="1" applyBorder="1" applyAlignment="1" applyProtection="1">
      <alignment horizontal="center" vertical="center" wrapText="1"/>
    </xf>
    <xf numFmtId="49" fontId="3" fillId="0" borderId="4" xfId="4" applyNumberFormat="1" applyFont="1" applyFill="1" applyBorder="1" applyAlignment="1" applyProtection="1">
      <alignment horizontal="center" vertical="center" wrapText="1"/>
    </xf>
    <xf numFmtId="49" fontId="3" fillId="0" borderId="12" xfId="4" applyNumberFormat="1" applyFont="1" applyFill="1" applyBorder="1" applyAlignment="1" applyProtection="1">
      <alignment horizontal="center" vertical="center" wrapText="1"/>
    </xf>
    <xf numFmtId="0" fontId="3" fillId="0" borderId="14" xfId="1" applyNumberFormat="1" applyFont="1" applyFill="1" applyBorder="1" applyAlignment="1" applyProtection="1">
      <alignment horizontal="left" vertical="top" wrapText="1"/>
    </xf>
    <xf numFmtId="0" fontId="21" fillId="0" borderId="3" xfId="0" applyFont="1" applyFill="1" applyBorder="1" applyAlignment="1" applyProtection="1">
      <alignment horizontal="center" vertical="center"/>
    </xf>
    <xf numFmtId="0" fontId="15" fillId="0" borderId="5" xfId="0" applyFont="1" applyFill="1" applyBorder="1" applyAlignment="1" applyProtection="1">
      <alignment horizontal="left" vertical="center" indent="5"/>
    </xf>
    <xf numFmtId="49" fontId="20" fillId="0" borderId="5" xfId="4" applyNumberFormat="1" applyFont="1" applyFill="1" applyBorder="1" applyAlignment="1" applyProtection="1">
      <alignment horizontal="center" vertical="center" wrapText="1"/>
    </xf>
    <xf numFmtId="0" fontId="21" fillId="0" borderId="5" xfId="0" applyFont="1" applyFill="1" applyBorder="1" applyAlignment="1" applyProtection="1">
      <alignment horizontal="left" vertical="center"/>
    </xf>
    <xf numFmtId="49" fontId="0" fillId="0" borderId="5" xfId="4" applyNumberFormat="1" applyFont="1" applyFill="1" applyBorder="1" applyAlignment="1" applyProtection="1">
      <alignment horizontal="center" vertical="center" wrapText="1"/>
    </xf>
    <xf numFmtId="49" fontId="3" fillId="0" borderId="5" xfId="4" applyNumberFormat="1" applyFont="1" applyFill="1" applyBorder="1" applyAlignment="1" applyProtection="1">
      <alignment horizontal="center" vertical="center" wrapText="1"/>
    </xf>
    <xf numFmtId="49" fontId="3" fillId="0" borderId="1" xfId="4" applyNumberFormat="1" applyFont="1" applyFill="1" applyBorder="1" applyAlignment="1" applyProtection="1">
      <alignment horizontal="center" vertical="center" wrapText="1"/>
    </xf>
    <xf numFmtId="0" fontId="3" fillId="0" borderId="15" xfId="1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>
      <alignment vertical="top"/>
    </xf>
    <xf numFmtId="0" fontId="15" fillId="0" borderId="4" xfId="0" applyFont="1" applyFill="1" applyBorder="1" applyAlignment="1" applyProtection="1">
      <alignment horizontal="left" vertical="center" indent="4"/>
    </xf>
    <xf numFmtId="0" fontId="5" fillId="0" borderId="0" xfId="0" applyFont="1" applyFill="1" applyAlignment="1" applyProtection="1">
      <alignment vertical="top"/>
    </xf>
    <xf numFmtId="49" fontId="5" fillId="0" borderId="0" xfId="0" applyNumberFormat="1" applyFont="1" applyFill="1" applyAlignment="1" applyProtection="1">
      <alignment vertical="center"/>
    </xf>
    <xf numFmtId="0" fontId="15" fillId="0" borderId="5" xfId="0" applyFont="1" applyFill="1" applyBorder="1" applyAlignment="1" applyProtection="1">
      <alignment horizontal="left" vertical="center" indent="3"/>
    </xf>
    <xf numFmtId="0" fontId="15" fillId="0" borderId="5" xfId="0" applyFont="1" applyFill="1" applyBorder="1" applyAlignment="1" applyProtection="1">
      <alignment horizontal="left" vertical="center" indent="2"/>
    </xf>
    <xf numFmtId="49" fontId="0" fillId="0" borderId="9" xfId="4" applyNumberFormat="1" applyFont="1" applyFill="1" applyBorder="1" applyAlignment="1" applyProtection="1">
      <alignment horizontal="center" vertical="center" wrapText="1"/>
    </xf>
    <xf numFmtId="49" fontId="3" fillId="0" borderId="9" xfId="4" applyNumberFormat="1" applyFont="1" applyFill="1" applyBorder="1" applyAlignment="1" applyProtection="1">
      <alignment horizontal="center" vertical="center" wrapText="1"/>
    </xf>
    <xf numFmtId="49" fontId="20" fillId="0" borderId="9" xfId="4" applyNumberFormat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vertical="center" wrapText="1"/>
    </xf>
    <xf numFmtId="0" fontId="22" fillId="0" borderId="0" xfId="1" applyFont="1" applyFill="1" applyAlignment="1" applyProtection="1">
      <alignment horizontal="right" vertical="top" wrapText="1"/>
    </xf>
    <xf numFmtId="0" fontId="3" fillId="0" borderId="0" xfId="1" applyFont="1" applyFill="1" applyAlignment="1" applyProtection="1">
      <alignment horizontal="left" vertical="top" wrapText="1"/>
    </xf>
  </cellXfs>
  <cellStyles count="10">
    <cellStyle name="Гиперссылка" xfId="9" builtinId="8"/>
    <cellStyle name="ЗаголовокСтолбца" xfId="8"/>
    <cellStyle name="Обычный" xfId="0" builtinId="0"/>
    <cellStyle name="Обычный 14" xfId="6"/>
    <cellStyle name="Обычный_BALANCE.WARM.2007YEAR(FACT)" xfId="7"/>
    <cellStyle name="Обычный_JKH.OPEN.INFO.HVS(v3.5)_цены161210" xfId="5"/>
    <cellStyle name="Обычный_SIMPLE_1_massive2" xfId="3"/>
    <cellStyle name="Обычный_ЖКУ_проект3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2\&#1087;&#1101;&#1086;\&#1058;&#1077;&#1082;&#1085;&#1077;&#1076;&#1078;&#1103;&#1085;&#1053;&#1048;\ForAll\&#1054;&#1090;&#1095;&#1077;&#1090;&#1085;&#1086;&#1089;&#1090;&#1100;%20&#1045;&#1048;&#1040;&#1057;_&#1052;&#1059;&#1055;%202020\FAS.JKH.OPEN.INFO.PRICE.GVS%202020-2022&#1075;&#1075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-Krapivina\Desktop\FAS.JKH.OPEN.INFO.REQUEST.GVS%202020-202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2\&#1087;&#1101;&#1086;\&#1054;&#1090;&#1095;&#1077;&#1090;&#1085;&#1086;&#1089;&#1090;&#1100;%20&#1045;&#1048;&#1040;&#1057;_&#1052;&#1059;&#1055;%202018\FAS.JKH.OPEN.INFO.PRICE\FAS.JKH.OPEN.INFO.PRICE.GVS%20&#8212;%20&#1082;&#1086;&#1087;&#1080;&#1103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ранс"/>
      <sheetName val="Форма 1.2 | Т-транс"/>
      <sheetName val="Форма 1.0.1 | Т-гор.вода"/>
      <sheetName val="Форма 1.2 | Т-гор.вода"/>
      <sheetName val="Форма 1.0.1 | Т-подкл(инд)"/>
      <sheetName val="Форма 1.3 | Т-подкл(инд)"/>
      <sheetName val="Форма 1.0.1 | Т-подкл"/>
      <sheetName val="Форма 1.3 | Т-подкл"/>
      <sheetName val="Форма 1.0.1 | Форма 1.8"/>
      <sheetName val="Форма 1.8"/>
      <sheetName val="Форма 1.0.1 | Форма 1.9"/>
      <sheetName val="Форма 1.9"/>
      <sheetName val="Форма 1.0.2"/>
      <sheetName val="Сведения об изменении"/>
      <sheetName val="Комментарии"/>
      <sheetName val="Проверка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et_union_hor"/>
      <sheetName val="TEHSHEET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  <sheetName val="FAS.JKH.OPEN.INFO.PRICE"/>
    </sheetNames>
    <sheetDataSet>
      <sheetData sheetId="0" refreshError="1"/>
      <sheetData sheetId="1" refreshError="1"/>
      <sheetData sheetId="2" refreshError="1"/>
      <sheetData sheetId="3" refreshError="1">
        <row r="18">
          <cell r="F18" t="str">
            <v>Региональная служба по тарифам Ханты-Мансийского округа-Югры</v>
          </cell>
        </row>
        <row r="19">
          <cell r="F19" t="str">
            <v>14.12.2017</v>
          </cell>
        </row>
        <row r="20">
          <cell r="F20" t="str">
            <v>187-нп</v>
          </cell>
        </row>
        <row r="24">
          <cell r="F24" t="str">
            <v>17.12.2019</v>
          </cell>
        </row>
        <row r="25">
          <cell r="F25" t="str">
            <v>160-нп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14_1"/>
      <sheetName val="modProv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Форма 1.10"/>
      <sheetName val="Форма 1.10"/>
      <sheetName val="Форма 1.0.1 | Форма 1.11.1"/>
      <sheetName val="Форма 1.11.1"/>
      <sheetName val="Форма 1.0.1 | Т-транс"/>
      <sheetName val="Форма 1.11.2 | Т-транс"/>
      <sheetName val="Форма 1.0.1 | Т-гор.вода"/>
      <sheetName val="Форма 1.11.2 | Т-гор.вода"/>
      <sheetName val="Форма 1.0.1 | Т-подкл(инд)"/>
      <sheetName val="Форма 1.11.3 | Т-подкл(инд)"/>
      <sheetName val="Форма 1.0.1 | Т-подкл"/>
      <sheetName val="Форма 1.11.3 | Т-подкл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Hyp"/>
      <sheetName val="modServiceModule"/>
      <sheetName val="modList00"/>
      <sheetName val="modList01"/>
      <sheetName val="modList02"/>
      <sheetName val="modList03"/>
      <sheetName val="modList13"/>
      <sheetName val="REESTR_MO_FILTER"/>
      <sheetName val="REESTR_MO"/>
      <sheetName val="modInfo"/>
      <sheetName val="modList05"/>
      <sheetName val="modList06"/>
      <sheetName val="modList07"/>
      <sheetName val="modfrmDateChoose"/>
      <sheetName val="modComm"/>
      <sheetName val="modThisWorkbook"/>
      <sheetName val="modfrmReestrMR"/>
      <sheetName val="modfrmCheckUpd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ранс"/>
      <sheetName val="Форма 1.2 | Т-транс"/>
      <sheetName val="Форма 1.0.1 | Т-гор.вода"/>
      <sheetName val="Форма 1.2 | Т-гор.вода"/>
      <sheetName val="Форма 1.0.1 | Т-подкл(инд)"/>
      <sheetName val="Форма 1.3 | Т-подкл(инд)"/>
      <sheetName val="Форма 1.0.1 | Т-подкл"/>
      <sheetName val="Форма 1.3 | Т-подкл"/>
      <sheetName val="Форма 1.0.1 | Форма 1.8"/>
      <sheetName val="Форма 1.8"/>
      <sheetName val="Форма 1.0.1 | Форма 1.9"/>
      <sheetName val="Форма 1.9"/>
      <sheetName val="Форма 1.0.2"/>
      <sheetName val="Сведения об изменении"/>
      <sheetName val="Комментарии"/>
      <sheetName val="Проверка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et_union_hor"/>
      <sheetName val="TEHSHEET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  <sheetName val="FAS.JKH.OPEN.INFO.PR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2">
          <cell r="R2" t="str">
            <v>организации-перепродавцы</v>
          </cell>
        </row>
        <row r="3">
          <cell r="R3" t="str">
            <v>бюджетные организации</v>
          </cell>
        </row>
        <row r="4">
          <cell r="R4" t="str">
            <v>население</v>
          </cell>
        </row>
        <row r="5">
          <cell r="R5" t="str">
            <v>прочие</v>
          </cell>
        </row>
        <row r="6">
          <cell r="R6" t="str">
            <v>без дифференциации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40"/>
  <sheetViews>
    <sheetView tabSelected="1" topLeftCell="H4" workbookViewId="0">
      <selection activeCell="R51" sqref="R51"/>
    </sheetView>
  </sheetViews>
  <sheetFormatPr defaultColWidth="10.5703125" defaultRowHeight="14.25"/>
  <cols>
    <col min="1" max="6" width="10.5703125" style="1" hidden="1" customWidth="1"/>
    <col min="7" max="7" width="9.140625" style="2" hidden="1" customWidth="1"/>
    <col min="8" max="8" width="3.7109375" style="2" customWidth="1"/>
    <col min="9" max="9" width="3.7109375" style="2" hidden="1" customWidth="1"/>
    <col min="10" max="11" width="3.7109375" style="3" hidden="1" customWidth="1"/>
    <col min="12" max="12" width="12.7109375" style="1" customWidth="1"/>
    <col min="13" max="13" width="47.42578125" style="1" customWidth="1"/>
    <col min="14" max="14" width="1.42578125" style="1" hidden="1" customWidth="1"/>
    <col min="15" max="15" width="1.7109375" style="1" hidden="1" customWidth="1"/>
    <col min="16" max="16" width="20.7109375" style="1" customWidth="1"/>
    <col min="17" max="18" width="23.7109375" style="1" customWidth="1"/>
    <col min="19" max="23" width="23.7109375" style="1" hidden="1" customWidth="1"/>
    <col min="24" max="24" width="1.7109375" style="1" hidden="1" customWidth="1"/>
    <col min="25" max="25" width="11.7109375" style="1" customWidth="1"/>
    <col min="26" max="26" width="3.7109375" style="1" customWidth="1"/>
    <col min="27" max="27" width="11.7109375" style="1" customWidth="1"/>
    <col min="28" max="28" width="8.5703125" style="1" customWidth="1"/>
    <col min="29" max="29" width="1.7109375" style="1" hidden="1" customWidth="1"/>
    <col min="30" max="30" width="20.7109375" style="1" customWidth="1"/>
    <col min="31" max="32" width="23.7109375" style="1" customWidth="1"/>
    <col min="33" max="37" width="23.7109375" style="1" hidden="1" customWidth="1"/>
    <col min="38" max="38" width="1.7109375" style="1" hidden="1" customWidth="1"/>
    <col min="39" max="39" width="11.7109375" style="1" customWidth="1"/>
    <col min="40" max="40" width="3.7109375" style="1" customWidth="1"/>
    <col min="41" max="41" width="11.7109375" style="1" customWidth="1"/>
    <col min="42" max="42" width="8.5703125" style="1" customWidth="1"/>
    <col min="43" max="43" width="1.7109375" style="1" hidden="1" customWidth="1"/>
    <col min="44" max="44" width="20.7109375" style="1" customWidth="1"/>
    <col min="45" max="46" width="23.7109375" style="1" customWidth="1"/>
    <col min="47" max="51" width="23.7109375" style="1" hidden="1" customWidth="1"/>
    <col min="52" max="52" width="1.7109375" style="1" hidden="1" customWidth="1"/>
    <col min="53" max="53" width="11.7109375" style="1" customWidth="1"/>
    <col min="54" max="54" width="3.7109375" style="1" customWidth="1"/>
    <col min="55" max="55" width="11.7109375" style="1" customWidth="1"/>
    <col min="56" max="56" width="8.5703125" style="1" customWidth="1"/>
    <col min="57" max="57" width="1.7109375" style="1" hidden="1" customWidth="1"/>
    <col min="58" max="58" width="20.7109375" style="1" customWidth="1"/>
    <col min="59" max="60" width="23.7109375" style="1" customWidth="1"/>
    <col min="61" max="65" width="23.7109375" style="1" hidden="1" customWidth="1"/>
    <col min="66" max="66" width="1.7109375" style="1" hidden="1" customWidth="1"/>
    <col min="67" max="67" width="11.7109375" style="1" customWidth="1"/>
    <col min="68" max="68" width="3.7109375" style="1" customWidth="1"/>
    <col min="69" max="69" width="11.7109375" style="1" customWidth="1"/>
    <col min="70" max="70" width="8.5703125" style="1" customWidth="1"/>
    <col min="71" max="71" width="1.7109375" style="1" hidden="1" customWidth="1"/>
    <col min="72" max="72" width="20.7109375" style="1" customWidth="1"/>
    <col min="73" max="74" width="23.7109375" style="1" customWidth="1"/>
    <col min="75" max="79" width="23.7109375" style="1" hidden="1" customWidth="1"/>
    <col min="80" max="80" width="1.7109375" style="1" hidden="1" customWidth="1"/>
    <col min="81" max="81" width="11.7109375" style="1" customWidth="1"/>
    <col min="82" max="82" width="3.7109375" style="1" customWidth="1"/>
    <col min="83" max="83" width="11.7109375" style="1" customWidth="1"/>
    <col min="84" max="84" width="8.5703125" style="1" customWidth="1"/>
    <col min="85" max="85" width="1.7109375" style="1" hidden="1" customWidth="1"/>
    <col min="86" max="86" width="20.7109375" style="1" customWidth="1"/>
    <col min="87" max="88" width="23.7109375" style="1" customWidth="1"/>
    <col min="89" max="93" width="23.7109375" style="1" hidden="1" customWidth="1"/>
    <col min="94" max="94" width="1.7109375" style="1" hidden="1" customWidth="1"/>
    <col min="95" max="95" width="11.7109375" style="1" customWidth="1"/>
    <col min="96" max="96" width="3.7109375" style="1" customWidth="1"/>
    <col min="97" max="97" width="11.7109375" style="1" customWidth="1"/>
    <col min="98" max="98" width="8.5703125" style="1" hidden="1" customWidth="1"/>
    <col min="99" max="99" width="4.7109375" style="1" hidden="1" customWidth="1"/>
    <col min="100" max="100" width="115.7109375" style="1" hidden="1" customWidth="1"/>
    <col min="101" max="102" width="0" style="5" hidden="1" customWidth="1"/>
    <col min="103" max="103" width="11.140625" style="5" customWidth="1"/>
    <col min="104" max="112" width="10.5703125" style="5"/>
    <col min="113" max="16384" width="10.5703125" style="1"/>
  </cols>
  <sheetData>
    <row r="1" spans="7:112" hidden="1">
      <c r="R1" s="4"/>
      <c r="S1" s="4"/>
      <c r="T1" s="4"/>
      <c r="U1" s="4"/>
      <c r="V1" s="4"/>
      <c r="W1" s="4"/>
      <c r="X1" s="4"/>
      <c r="Y1" s="4"/>
      <c r="AF1" s="4"/>
      <c r="AG1" s="4"/>
      <c r="AH1" s="4"/>
      <c r="AI1" s="4"/>
      <c r="AJ1" s="4"/>
      <c r="AK1" s="4"/>
      <c r="AL1" s="4"/>
      <c r="AM1" s="4"/>
      <c r="AT1" s="4"/>
      <c r="AU1" s="4"/>
      <c r="AV1" s="4"/>
      <c r="AW1" s="4"/>
      <c r="AX1" s="4"/>
      <c r="AY1" s="4"/>
      <c r="AZ1" s="4"/>
      <c r="BA1" s="4"/>
      <c r="BH1" s="4"/>
      <c r="BI1" s="4"/>
      <c r="BJ1" s="4"/>
      <c r="BK1" s="4"/>
      <c r="BL1" s="4"/>
      <c r="BM1" s="4"/>
      <c r="BN1" s="4"/>
      <c r="BO1" s="4"/>
      <c r="BV1" s="4"/>
      <c r="BW1" s="4"/>
      <c r="BX1" s="4"/>
      <c r="BY1" s="4"/>
      <c r="BZ1" s="4"/>
      <c r="CA1" s="4"/>
      <c r="CB1" s="4"/>
      <c r="CC1" s="4"/>
      <c r="CJ1" s="4"/>
      <c r="CK1" s="4"/>
      <c r="CL1" s="4"/>
      <c r="CM1" s="4"/>
      <c r="CN1" s="4"/>
      <c r="CO1" s="4"/>
      <c r="CP1" s="4"/>
      <c r="CQ1" s="4"/>
    </row>
    <row r="2" spans="7:112" hidden="1">
      <c r="AB2" s="4"/>
      <c r="AP2" s="4"/>
      <c r="BD2" s="4"/>
      <c r="BR2" s="4"/>
      <c r="CF2" s="4"/>
      <c r="CT2" s="4"/>
    </row>
    <row r="3" spans="7:112" hidden="1"/>
    <row r="4" spans="7:112">
      <c r="J4" s="6"/>
      <c r="K4" s="6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</row>
    <row r="5" spans="7:112">
      <c r="J5" s="6"/>
      <c r="K5" s="6"/>
      <c r="L5" s="8" t="s">
        <v>0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10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DH5" s="1"/>
    </row>
    <row r="6" spans="7:112">
      <c r="J6" s="6"/>
      <c r="K6" s="6"/>
      <c r="L6" s="7"/>
      <c r="M6" s="7"/>
      <c r="N6" s="7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DH6" s="1"/>
    </row>
    <row r="7" spans="7:112" s="13" customFormat="1" ht="6" hidden="1">
      <c r="G7" s="14"/>
      <c r="H7" s="14"/>
      <c r="L7" s="15"/>
      <c r="M7" s="16"/>
      <c r="N7" s="17"/>
      <c r="O7" s="17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9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</row>
    <row r="8" spans="7:112" s="21" customFormat="1" ht="18.75">
      <c r="G8" s="22"/>
      <c r="H8" s="22"/>
      <c r="L8" s="23"/>
      <c r="M8" s="24" t="str">
        <f>"Дата подачи заявления об "&amp;IF(datePr_ch="","утверждении","изменении") &amp; " тарифов"</f>
        <v>Дата подачи заявления об изменении тарифов</v>
      </c>
      <c r="N8" s="25"/>
      <c r="O8" s="25"/>
      <c r="P8" s="26" t="str">
        <f>IF(datePr_ch="",IF(datePr="","",datePr),datePr_ch)</f>
        <v>17.12.2019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8"/>
      <c r="CV8" s="29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</row>
    <row r="9" spans="7:112" s="21" customFormat="1" ht="30">
      <c r="G9" s="22"/>
      <c r="H9" s="22"/>
      <c r="L9" s="23"/>
      <c r="M9" s="24" t="str">
        <f>"Номер подачи заявления об "&amp;IF(numberPr_ch="","утверждении","изменении") &amp; " тарифов"</f>
        <v>Номер подачи заявления об изменении тарифов</v>
      </c>
      <c r="N9" s="25"/>
      <c r="O9" s="25"/>
      <c r="P9" s="26" t="str">
        <f>IF(numberPr_ch="",IF(numberPr="","",numberPr),numberPr_ch)</f>
        <v>160-нп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8"/>
      <c r="CV9" s="29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</row>
    <row r="10" spans="7:112" s="13" customFormat="1" ht="6" hidden="1">
      <c r="G10" s="14"/>
      <c r="H10" s="14"/>
      <c r="L10" s="15"/>
      <c r="M10" s="16"/>
      <c r="N10" s="17"/>
      <c r="O10" s="17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9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</row>
    <row r="11" spans="7:112" s="31" customFormat="1" ht="18" hidden="1" customHeight="1">
      <c r="G11" s="32"/>
      <c r="H11" s="32"/>
      <c r="L11" s="33"/>
      <c r="M11" s="33"/>
      <c r="N11" s="34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6" t="s">
        <v>1</v>
      </c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6" t="s">
        <v>1</v>
      </c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6" t="s">
        <v>1</v>
      </c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6" t="s">
        <v>1</v>
      </c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6" t="s">
        <v>1</v>
      </c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6" t="s">
        <v>1</v>
      </c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</row>
    <row r="12" spans="7:112" s="31" customFormat="1" ht="15">
      <c r="G12" s="32"/>
      <c r="H12" s="32"/>
      <c r="L12" s="34"/>
      <c r="M12" s="34"/>
      <c r="N12" s="34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 t="s">
        <v>2</v>
      </c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 t="s">
        <v>2</v>
      </c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 t="s">
        <v>2</v>
      </c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 t="s">
        <v>2</v>
      </c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 t="s">
        <v>2</v>
      </c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</row>
    <row r="13" spans="7:112">
      <c r="J13" s="6"/>
      <c r="K13" s="6"/>
      <c r="L13" s="39" t="s">
        <v>3</v>
      </c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40" t="s">
        <v>4</v>
      </c>
      <c r="DH13" s="1"/>
    </row>
    <row r="14" spans="7:112" ht="15" customHeight="1">
      <c r="J14" s="6"/>
      <c r="K14" s="6"/>
      <c r="L14" s="41" t="s">
        <v>5</v>
      </c>
      <c r="M14" s="41" t="s">
        <v>6</v>
      </c>
      <c r="N14" s="41"/>
      <c r="O14" s="42" t="s">
        <v>7</v>
      </c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1" t="s">
        <v>8</v>
      </c>
      <c r="AC14" s="42" t="s">
        <v>7</v>
      </c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1" t="s">
        <v>8</v>
      </c>
      <c r="AQ14" s="42" t="s">
        <v>7</v>
      </c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1" t="s">
        <v>8</v>
      </c>
      <c r="BE14" s="42" t="s">
        <v>7</v>
      </c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1" t="s">
        <v>8</v>
      </c>
      <c r="BS14" s="42" t="s">
        <v>7</v>
      </c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1" t="s">
        <v>8</v>
      </c>
      <c r="CG14" s="42" t="s">
        <v>7</v>
      </c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1" t="s">
        <v>8</v>
      </c>
      <c r="CU14" s="43" t="s">
        <v>9</v>
      </c>
      <c r="CV14" s="44"/>
      <c r="DH14" s="1"/>
    </row>
    <row r="15" spans="7:112" ht="15">
      <c r="J15" s="6"/>
      <c r="K15" s="6"/>
      <c r="L15" s="41"/>
      <c r="M15" s="41"/>
      <c r="N15" s="41"/>
      <c r="O15" s="45"/>
      <c r="P15" s="45" t="s">
        <v>10</v>
      </c>
      <c r="Q15" s="46" t="s">
        <v>11</v>
      </c>
      <c r="R15" s="46"/>
      <c r="S15" s="46" t="s">
        <v>12</v>
      </c>
      <c r="T15" s="46"/>
      <c r="U15" s="46" t="s">
        <v>13</v>
      </c>
      <c r="V15" s="46"/>
      <c r="W15" s="46"/>
      <c r="X15" s="47"/>
      <c r="Y15" s="48" t="s">
        <v>14</v>
      </c>
      <c r="Z15" s="48"/>
      <c r="AA15" s="48"/>
      <c r="AB15" s="41"/>
      <c r="AC15" s="45"/>
      <c r="AD15" s="45" t="s">
        <v>10</v>
      </c>
      <c r="AE15" s="46" t="s">
        <v>11</v>
      </c>
      <c r="AF15" s="46"/>
      <c r="AG15" s="46" t="s">
        <v>12</v>
      </c>
      <c r="AH15" s="46"/>
      <c r="AI15" s="46" t="s">
        <v>13</v>
      </c>
      <c r="AJ15" s="46"/>
      <c r="AK15" s="46"/>
      <c r="AL15" s="47"/>
      <c r="AM15" s="48" t="s">
        <v>14</v>
      </c>
      <c r="AN15" s="48"/>
      <c r="AO15" s="48"/>
      <c r="AP15" s="41"/>
      <c r="AQ15" s="45"/>
      <c r="AR15" s="45" t="s">
        <v>10</v>
      </c>
      <c r="AS15" s="46" t="s">
        <v>11</v>
      </c>
      <c r="AT15" s="46"/>
      <c r="AU15" s="46" t="s">
        <v>12</v>
      </c>
      <c r="AV15" s="46"/>
      <c r="AW15" s="46" t="s">
        <v>13</v>
      </c>
      <c r="AX15" s="46"/>
      <c r="AY15" s="46"/>
      <c r="AZ15" s="47"/>
      <c r="BA15" s="48" t="s">
        <v>14</v>
      </c>
      <c r="BB15" s="48"/>
      <c r="BC15" s="48"/>
      <c r="BD15" s="41"/>
      <c r="BE15" s="45"/>
      <c r="BF15" s="45" t="s">
        <v>10</v>
      </c>
      <c r="BG15" s="46" t="s">
        <v>11</v>
      </c>
      <c r="BH15" s="46"/>
      <c r="BI15" s="46" t="s">
        <v>12</v>
      </c>
      <c r="BJ15" s="46"/>
      <c r="BK15" s="46" t="s">
        <v>13</v>
      </c>
      <c r="BL15" s="46"/>
      <c r="BM15" s="46"/>
      <c r="BN15" s="47"/>
      <c r="BO15" s="48" t="s">
        <v>14</v>
      </c>
      <c r="BP15" s="48"/>
      <c r="BQ15" s="48"/>
      <c r="BR15" s="41"/>
      <c r="BS15" s="45"/>
      <c r="BT15" s="45" t="s">
        <v>10</v>
      </c>
      <c r="BU15" s="46" t="s">
        <v>11</v>
      </c>
      <c r="BV15" s="46"/>
      <c r="BW15" s="46" t="s">
        <v>12</v>
      </c>
      <c r="BX15" s="46"/>
      <c r="BY15" s="46" t="s">
        <v>13</v>
      </c>
      <c r="BZ15" s="46"/>
      <c r="CA15" s="46"/>
      <c r="CB15" s="47"/>
      <c r="CC15" s="48" t="s">
        <v>14</v>
      </c>
      <c r="CD15" s="48"/>
      <c r="CE15" s="48"/>
      <c r="CF15" s="41"/>
      <c r="CG15" s="45"/>
      <c r="CH15" s="45" t="s">
        <v>10</v>
      </c>
      <c r="CI15" s="46" t="s">
        <v>11</v>
      </c>
      <c r="CJ15" s="46"/>
      <c r="CK15" s="46" t="s">
        <v>12</v>
      </c>
      <c r="CL15" s="46"/>
      <c r="CM15" s="46" t="s">
        <v>13</v>
      </c>
      <c r="CN15" s="46"/>
      <c r="CO15" s="46"/>
      <c r="CP15" s="47"/>
      <c r="CQ15" s="48" t="s">
        <v>14</v>
      </c>
      <c r="CR15" s="48"/>
      <c r="CS15" s="48"/>
      <c r="CT15" s="41"/>
      <c r="CU15" s="43"/>
      <c r="CV15" s="44"/>
      <c r="DH15" s="1"/>
    </row>
    <row r="16" spans="7:112" ht="75">
      <c r="J16" s="6"/>
      <c r="K16" s="6"/>
      <c r="L16" s="41"/>
      <c r="M16" s="41"/>
      <c r="N16" s="41"/>
      <c r="O16" s="49"/>
      <c r="P16" s="49" t="s">
        <v>15</v>
      </c>
      <c r="Q16" s="47" t="s">
        <v>16</v>
      </c>
      <c r="R16" s="47" t="s">
        <v>17</v>
      </c>
      <c r="S16" s="47" t="s">
        <v>18</v>
      </c>
      <c r="T16" s="47" t="s">
        <v>19</v>
      </c>
      <c r="U16" s="47" t="s">
        <v>20</v>
      </c>
      <c r="V16" s="47" t="s">
        <v>21</v>
      </c>
      <c r="W16" s="47" t="s">
        <v>17</v>
      </c>
      <c r="X16" s="47"/>
      <c r="Y16" s="50" t="s">
        <v>22</v>
      </c>
      <c r="Z16" s="51" t="s">
        <v>23</v>
      </c>
      <c r="AA16" s="51"/>
      <c r="AB16" s="41"/>
      <c r="AC16" s="49"/>
      <c r="AD16" s="49" t="s">
        <v>15</v>
      </c>
      <c r="AE16" s="47" t="s">
        <v>16</v>
      </c>
      <c r="AF16" s="47" t="s">
        <v>17</v>
      </c>
      <c r="AG16" s="47" t="s">
        <v>18</v>
      </c>
      <c r="AH16" s="47" t="s">
        <v>19</v>
      </c>
      <c r="AI16" s="47" t="s">
        <v>20</v>
      </c>
      <c r="AJ16" s="47" t="s">
        <v>21</v>
      </c>
      <c r="AK16" s="47" t="s">
        <v>17</v>
      </c>
      <c r="AL16" s="47"/>
      <c r="AM16" s="50" t="s">
        <v>22</v>
      </c>
      <c r="AN16" s="51" t="s">
        <v>23</v>
      </c>
      <c r="AO16" s="51"/>
      <c r="AP16" s="41"/>
      <c r="AQ16" s="49"/>
      <c r="AR16" s="49" t="s">
        <v>15</v>
      </c>
      <c r="AS16" s="47" t="s">
        <v>16</v>
      </c>
      <c r="AT16" s="47" t="s">
        <v>17</v>
      </c>
      <c r="AU16" s="47" t="s">
        <v>18</v>
      </c>
      <c r="AV16" s="47" t="s">
        <v>19</v>
      </c>
      <c r="AW16" s="47" t="s">
        <v>20</v>
      </c>
      <c r="AX16" s="47" t="s">
        <v>21</v>
      </c>
      <c r="AY16" s="47" t="s">
        <v>17</v>
      </c>
      <c r="AZ16" s="47"/>
      <c r="BA16" s="50" t="s">
        <v>22</v>
      </c>
      <c r="BB16" s="51" t="s">
        <v>23</v>
      </c>
      <c r="BC16" s="51"/>
      <c r="BD16" s="41"/>
      <c r="BE16" s="49"/>
      <c r="BF16" s="49" t="s">
        <v>15</v>
      </c>
      <c r="BG16" s="47" t="s">
        <v>16</v>
      </c>
      <c r="BH16" s="47" t="s">
        <v>17</v>
      </c>
      <c r="BI16" s="47" t="s">
        <v>18</v>
      </c>
      <c r="BJ16" s="47" t="s">
        <v>19</v>
      </c>
      <c r="BK16" s="47" t="s">
        <v>20</v>
      </c>
      <c r="BL16" s="47" t="s">
        <v>21</v>
      </c>
      <c r="BM16" s="47" t="s">
        <v>17</v>
      </c>
      <c r="BN16" s="47"/>
      <c r="BO16" s="50" t="s">
        <v>22</v>
      </c>
      <c r="BP16" s="51" t="s">
        <v>23</v>
      </c>
      <c r="BQ16" s="51"/>
      <c r="BR16" s="41"/>
      <c r="BS16" s="49"/>
      <c r="BT16" s="49" t="s">
        <v>15</v>
      </c>
      <c r="BU16" s="47" t="s">
        <v>16</v>
      </c>
      <c r="BV16" s="47" t="s">
        <v>17</v>
      </c>
      <c r="BW16" s="47" t="s">
        <v>18</v>
      </c>
      <c r="BX16" s="47" t="s">
        <v>19</v>
      </c>
      <c r="BY16" s="47" t="s">
        <v>20</v>
      </c>
      <c r="BZ16" s="47" t="s">
        <v>21</v>
      </c>
      <c r="CA16" s="47" t="s">
        <v>17</v>
      </c>
      <c r="CB16" s="47"/>
      <c r="CC16" s="50" t="s">
        <v>22</v>
      </c>
      <c r="CD16" s="51" t="s">
        <v>23</v>
      </c>
      <c r="CE16" s="51"/>
      <c r="CF16" s="41"/>
      <c r="CG16" s="49"/>
      <c r="CH16" s="49" t="s">
        <v>15</v>
      </c>
      <c r="CI16" s="47" t="s">
        <v>16</v>
      </c>
      <c r="CJ16" s="47" t="s">
        <v>17</v>
      </c>
      <c r="CK16" s="47" t="s">
        <v>18</v>
      </c>
      <c r="CL16" s="47" t="s">
        <v>19</v>
      </c>
      <c r="CM16" s="47" t="s">
        <v>20</v>
      </c>
      <c r="CN16" s="47" t="s">
        <v>21</v>
      </c>
      <c r="CO16" s="47" t="s">
        <v>17</v>
      </c>
      <c r="CP16" s="47"/>
      <c r="CQ16" s="50" t="s">
        <v>22</v>
      </c>
      <c r="CR16" s="51" t="s">
        <v>23</v>
      </c>
      <c r="CS16" s="51"/>
      <c r="CT16" s="41"/>
      <c r="CU16" s="43"/>
      <c r="CV16" s="44"/>
      <c r="DH16" s="1"/>
    </row>
    <row r="17" spans="1:112">
      <c r="J17" s="6"/>
      <c r="K17" s="52">
        <v>1</v>
      </c>
      <c r="L17" s="53" t="s">
        <v>24</v>
      </c>
      <c r="M17" s="53" t="s">
        <v>25</v>
      </c>
      <c r="N17" s="54" t="str">
        <f ca="1">OFFSET(N17,0,-1)</f>
        <v>2</v>
      </c>
      <c r="O17" s="54" t="str">
        <f ca="1">OFFSET(O17,0,-1)</f>
        <v>2</v>
      </c>
      <c r="P17" s="55">
        <f t="shared" ref="P17:Z17" ca="1" si="0">OFFSET(P17,0,-1)+1</f>
        <v>3</v>
      </c>
      <c r="Q17" s="55">
        <f t="shared" ca="1" si="0"/>
        <v>4</v>
      </c>
      <c r="R17" s="55">
        <f t="shared" ca="1" si="0"/>
        <v>5</v>
      </c>
      <c r="S17" s="55">
        <f t="shared" ca="1" si="0"/>
        <v>6</v>
      </c>
      <c r="T17" s="55">
        <f t="shared" ca="1" si="0"/>
        <v>7</v>
      </c>
      <c r="U17" s="55">
        <f t="shared" ca="1" si="0"/>
        <v>8</v>
      </c>
      <c r="V17" s="55">
        <f t="shared" ca="1" si="0"/>
        <v>9</v>
      </c>
      <c r="W17" s="55">
        <f t="shared" ca="1" si="0"/>
        <v>10</v>
      </c>
      <c r="X17" s="54">
        <f ca="1">OFFSET(X17,0,-1)</f>
        <v>10</v>
      </c>
      <c r="Y17" s="55">
        <f t="shared" ca="1" si="0"/>
        <v>11</v>
      </c>
      <c r="Z17" s="56">
        <f t="shared" ca="1" si="0"/>
        <v>12</v>
      </c>
      <c r="AA17" s="56"/>
      <c r="AB17" s="55">
        <f ca="1">OFFSET(AB17,0,-2)+1</f>
        <v>13</v>
      </c>
      <c r="AC17" s="54">
        <f ca="1">OFFSET(AC17,0,-1)</f>
        <v>13</v>
      </c>
      <c r="AD17" s="55">
        <f t="shared" ref="AD17:AN17" ca="1" si="1">OFFSET(AD17,0,-1)+1</f>
        <v>14</v>
      </c>
      <c r="AE17" s="55">
        <f t="shared" ca="1" si="1"/>
        <v>15</v>
      </c>
      <c r="AF17" s="55">
        <f t="shared" ca="1" si="1"/>
        <v>16</v>
      </c>
      <c r="AG17" s="55">
        <f t="shared" ca="1" si="1"/>
        <v>17</v>
      </c>
      <c r="AH17" s="55">
        <f t="shared" ca="1" si="1"/>
        <v>18</v>
      </c>
      <c r="AI17" s="55">
        <f t="shared" ca="1" si="1"/>
        <v>19</v>
      </c>
      <c r="AJ17" s="55">
        <f t="shared" ca="1" si="1"/>
        <v>20</v>
      </c>
      <c r="AK17" s="55">
        <f t="shared" ca="1" si="1"/>
        <v>21</v>
      </c>
      <c r="AL17" s="54">
        <f ca="1">OFFSET(AL17,0,-1)</f>
        <v>21</v>
      </c>
      <c r="AM17" s="55">
        <f t="shared" ca="1" si="1"/>
        <v>22</v>
      </c>
      <c r="AN17" s="56">
        <f t="shared" ca="1" si="1"/>
        <v>23</v>
      </c>
      <c r="AO17" s="56"/>
      <c r="AP17" s="55">
        <f ca="1">OFFSET(AP17,0,-2)+1</f>
        <v>24</v>
      </c>
      <c r="AQ17" s="54">
        <f ca="1">OFFSET(AQ17,0,-1)</f>
        <v>24</v>
      </c>
      <c r="AR17" s="55">
        <f t="shared" ref="AR17:BB17" ca="1" si="2">OFFSET(AR17,0,-1)+1</f>
        <v>25</v>
      </c>
      <c r="AS17" s="55">
        <f t="shared" ca="1" si="2"/>
        <v>26</v>
      </c>
      <c r="AT17" s="55">
        <f t="shared" ca="1" si="2"/>
        <v>27</v>
      </c>
      <c r="AU17" s="55">
        <f t="shared" ca="1" si="2"/>
        <v>28</v>
      </c>
      <c r="AV17" s="55">
        <f t="shared" ca="1" si="2"/>
        <v>29</v>
      </c>
      <c r="AW17" s="55">
        <f t="shared" ca="1" si="2"/>
        <v>30</v>
      </c>
      <c r="AX17" s="55">
        <f t="shared" ca="1" si="2"/>
        <v>31</v>
      </c>
      <c r="AY17" s="55">
        <f t="shared" ca="1" si="2"/>
        <v>32</v>
      </c>
      <c r="AZ17" s="54">
        <f ca="1">OFFSET(AZ17,0,-1)</f>
        <v>32</v>
      </c>
      <c r="BA17" s="55">
        <f t="shared" ca="1" si="2"/>
        <v>33</v>
      </c>
      <c r="BB17" s="56">
        <f t="shared" ca="1" si="2"/>
        <v>34</v>
      </c>
      <c r="BC17" s="56"/>
      <c r="BD17" s="55">
        <f ca="1">OFFSET(BD17,0,-2)+1</f>
        <v>35</v>
      </c>
      <c r="BE17" s="54">
        <f ca="1">OFFSET(BE17,0,-1)</f>
        <v>35</v>
      </c>
      <c r="BF17" s="55">
        <f t="shared" ref="BF17:BP17" ca="1" si="3">OFFSET(BF17,0,-1)+1</f>
        <v>36</v>
      </c>
      <c r="BG17" s="55">
        <f t="shared" ca="1" si="3"/>
        <v>37</v>
      </c>
      <c r="BH17" s="55">
        <f t="shared" ca="1" si="3"/>
        <v>38</v>
      </c>
      <c r="BI17" s="55">
        <f t="shared" ca="1" si="3"/>
        <v>39</v>
      </c>
      <c r="BJ17" s="55">
        <f t="shared" ca="1" si="3"/>
        <v>40</v>
      </c>
      <c r="BK17" s="55">
        <f t="shared" ca="1" si="3"/>
        <v>41</v>
      </c>
      <c r="BL17" s="55">
        <f t="shared" ca="1" si="3"/>
        <v>42</v>
      </c>
      <c r="BM17" s="55">
        <f t="shared" ca="1" si="3"/>
        <v>43</v>
      </c>
      <c r="BN17" s="54">
        <f ca="1">OFFSET(BN17,0,-1)</f>
        <v>43</v>
      </c>
      <c r="BO17" s="55">
        <f t="shared" ca="1" si="3"/>
        <v>44</v>
      </c>
      <c r="BP17" s="56">
        <f t="shared" ca="1" si="3"/>
        <v>45</v>
      </c>
      <c r="BQ17" s="56"/>
      <c r="BR17" s="55">
        <f ca="1">OFFSET(BR17,0,-2)+1</f>
        <v>46</v>
      </c>
      <c r="BS17" s="54">
        <f ca="1">OFFSET(BS17,0,-1)</f>
        <v>46</v>
      </c>
      <c r="BT17" s="55">
        <f t="shared" ref="BT17:CD17" ca="1" si="4">OFFSET(BT17,0,-1)+1</f>
        <v>47</v>
      </c>
      <c r="BU17" s="55">
        <f t="shared" ca="1" si="4"/>
        <v>48</v>
      </c>
      <c r="BV17" s="55">
        <f t="shared" ca="1" si="4"/>
        <v>49</v>
      </c>
      <c r="BW17" s="55">
        <f t="shared" ca="1" si="4"/>
        <v>50</v>
      </c>
      <c r="BX17" s="55">
        <f t="shared" ca="1" si="4"/>
        <v>51</v>
      </c>
      <c r="BY17" s="55">
        <f t="shared" ca="1" si="4"/>
        <v>52</v>
      </c>
      <c r="BZ17" s="55">
        <f t="shared" ca="1" si="4"/>
        <v>53</v>
      </c>
      <c r="CA17" s="55">
        <f t="shared" ca="1" si="4"/>
        <v>54</v>
      </c>
      <c r="CB17" s="54">
        <f ca="1">OFFSET(CB17,0,-1)</f>
        <v>54</v>
      </c>
      <c r="CC17" s="55">
        <f t="shared" ca="1" si="4"/>
        <v>55</v>
      </c>
      <c r="CD17" s="56">
        <f t="shared" ca="1" si="4"/>
        <v>56</v>
      </c>
      <c r="CE17" s="56"/>
      <c r="CF17" s="55">
        <f ca="1">OFFSET(CF17,0,-2)+1</f>
        <v>57</v>
      </c>
      <c r="CG17" s="54">
        <f ca="1">OFFSET(CG17,0,-1)</f>
        <v>57</v>
      </c>
      <c r="CH17" s="55">
        <f t="shared" ref="CH17:CR17" ca="1" si="5">OFFSET(CH17,0,-1)+1</f>
        <v>58</v>
      </c>
      <c r="CI17" s="55">
        <f t="shared" ca="1" si="5"/>
        <v>59</v>
      </c>
      <c r="CJ17" s="55">
        <f t="shared" ca="1" si="5"/>
        <v>60</v>
      </c>
      <c r="CK17" s="55">
        <f t="shared" ca="1" si="5"/>
        <v>61</v>
      </c>
      <c r="CL17" s="55">
        <f t="shared" ca="1" si="5"/>
        <v>62</v>
      </c>
      <c r="CM17" s="55">
        <f t="shared" ca="1" si="5"/>
        <v>63</v>
      </c>
      <c r="CN17" s="55">
        <f t="shared" ca="1" si="5"/>
        <v>64</v>
      </c>
      <c r="CO17" s="55">
        <f t="shared" ca="1" si="5"/>
        <v>65</v>
      </c>
      <c r="CP17" s="54">
        <f ca="1">OFFSET(CP17,0,-1)</f>
        <v>65</v>
      </c>
      <c r="CQ17" s="55">
        <f t="shared" ca="1" si="5"/>
        <v>66</v>
      </c>
      <c r="CR17" s="56">
        <f t="shared" ca="1" si="5"/>
        <v>67</v>
      </c>
      <c r="CS17" s="56"/>
      <c r="CT17" s="55">
        <f ca="1">OFFSET(CT17,0,-2)+1</f>
        <v>68</v>
      </c>
      <c r="CU17" s="54">
        <f ca="1">OFFSET(CU17,0,-1)</f>
        <v>68</v>
      </c>
      <c r="CV17" s="57">
        <f ca="1">OFFSET(CV17,0,-1)+1</f>
        <v>69</v>
      </c>
    </row>
    <row r="18" spans="1:112" ht="22.5" hidden="1">
      <c r="A18" s="58">
        <v>1</v>
      </c>
      <c r="B18" s="59"/>
      <c r="C18" s="59"/>
      <c r="D18" s="59"/>
      <c r="E18" s="60"/>
      <c r="F18" s="60"/>
      <c r="G18" s="61"/>
      <c r="H18" s="61"/>
      <c r="I18" s="62"/>
      <c r="J18" s="63"/>
      <c r="K18" s="63"/>
      <c r="L18" s="64" t="e">
        <f ca="1">mergeValue(A18)</f>
        <v>#NAME?</v>
      </c>
      <c r="M18" s="65" t="s">
        <v>26</v>
      </c>
      <c r="N18" s="66"/>
      <c r="O18" s="67" t="str">
        <f>IF('[2]Перечень тарифов'!J21="","","" &amp; '[2]Перечень тарифов'!J21 &amp; "")</f>
        <v/>
      </c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8" t="s">
        <v>27</v>
      </c>
    </row>
    <row r="19" spans="1:112" hidden="1">
      <c r="A19" s="58"/>
      <c r="B19" s="58">
        <v>1</v>
      </c>
      <c r="C19" s="59"/>
      <c r="D19" s="59"/>
      <c r="E19" s="69"/>
      <c r="F19" s="61"/>
      <c r="G19" s="61"/>
      <c r="H19" s="61"/>
      <c r="I19" s="70"/>
      <c r="J19" s="71"/>
      <c r="K19" s="1"/>
      <c r="L19" s="64" t="e">
        <f ca="1">mergeValue(A19) &amp;"."&amp; mergeValue(B19)</f>
        <v>#NAME?</v>
      </c>
      <c r="M19" s="72"/>
      <c r="N19" s="66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8"/>
    </row>
    <row r="20" spans="1:112" hidden="1">
      <c r="A20" s="58"/>
      <c r="B20" s="58"/>
      <c r="C20" s="58">
        <v>1</v>
      </c>
      <c r="D20" s="59"/>
      <c r="E20" s="69"/>
      <c r="F20" s="61"/>
      <c r="G20" s="61"/>
      <c r="H20" s="61"/>
      <c r="I20" s="73"/>
      <c r="J20" s="71"/>
      <c r="K20" s="7"/>
      <c r="L20" s="64" t="e">
        <f ca="1">mergeValue(A20) &amp;"."&amp; mergeValue(B20)&amp;"."&amp; mergeValue(C20)</f>
        <v>#NAME?</v>
      </c>
      <c r="M20" s="74"/>
      <c r="N20" s="66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8"/>
      <c r="CZ20" s="75"/>
    </row>
    <row r="21" spans="1:112" ht="33.75">
      <c r="A21" s="58"/>
      <c r="B21" s="58"/>
      <c r="C21" s="58"/>
      <c r="D21" s="58">
        <v>1</v>
      </c>
      <c r="E21" s="69"/>
      <c r="F21" s="61"/>
      <c r="G21" s="61"/>
      <c r="H21" s="38"/>
      <c r="I21" s="71"/>
      <c r="J21" s="71"/>
      <c r="K21" s="7"/>
      <c r="L21" s="64" t="s">
        <v>28</v>
      </c>
      <c r="M21" s="76" t="s">
        <v>29</v>
      </c>
      <c r="N21" s="66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68" t="s">
        <v>30</v>
      </c>
      <c r="CZ21" s="75"/>
    </row>
    <row r="22" spans="1:112" ht="33.75">
      <c r="A22" s="58"/>
      <c r="B22" s="58"/>
      <c r="C22" s="58"/>
      <c r="D22" s="58"/>
      <c r="E22" s="78" t="s">
        <v>24</v>
      </c>
      <c r="F22" s="59"/>
      <c r="G22" s="61"/>
      <c r="H22" s="38"/>
      <c r="I22" s="38"/>
      <c r="J22" s="73"/>
      <c r="K22" s="7"/>
      <c r="L22" s="64" t="s">
        <v>31</v>
      </c>
      <c r="M22" s="79" t="s">
        <v>32</v>
      </c>
      <c r="N22" s="80"/>
      <c r="O22" s="81" t="s">
        <v>33</v>
      </c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68" t="s">
        <v>34</v>
      </c>
      <c r="CX22" s="75" t="e">
        <f ca="1">strCheckUnique(CY22:CY26)</f>
        <v>#NAME?</v>
      </c>
      <c r="CZ22" s="75"/>
    </row>
    <row r="23" spans="1:112">
      <c r="A23" s="58"/>
      <c r="B23" s="58"/>
      <c r="C23" s="58"/>
      <c r="D23" s="58"/>
      <c r="E23" s="78"/>
      <c r="F23" s="58">
        <v>1</v>
      </c>
      <c r="G23" s="59"/>
      <c r="H23" s="38"/>
      <c r="I23" s="38"/>
      <c r="J23" s="38"/>
      <c r="K23" s="73"/>
      <c r="L23" s="64" t="s">
        <v>35</v>
      </c>
      <c r="M23" s="82"/>
      <c r="N23" s="83"/>
      <c r="O23" s="84"/>
      <c r="P23" s="85">
        <v>0</v>
      </c>
      <c r="Q23" s="85">
        <f>40.68</f>
        <v>40.68</v>
      </c>
      <c r="R23" s="85">
        <f>1697.46</f>
        <v>1697.46</v>
      </c>
      <c r="S23" s="84"/>
      <c r="T23" s="84"/>
      <c r="U23" s="84"/>
      <c r="V23" s="84"/>
      <c r="W23" s="84"/>
      <c r="X23" s="84"/>
      <c r="Y23" s="86" t="s">
        <v>36</v>
      </c>
      <c r="Z23" s="83" t="s">
        <v>37</v>
      </c>
      <c r="AA23" s="86" t="s">
        <v>38</v>
      </c>
      <c r="AB23" s="83" t="s">
        <v>37</v>
      </c>
      <c r="AC23" s="84"/>
      <c r="AD23" s="85">
        <v>0</v>
      </c>
      <c r="AE23" s="85">
        <v>44.1</v>
      </c>
      <c r="AF23" s="85">
        <v>1806.43</v>
      </c>
      <c r="AG23" s="84"/>
      <c r="AH23" s="84"/>
      <c r="AI23" s="84"/>
      <c r="AJ23" s="84"/>
      <c r="AK23" s="84"/>
      <c r="AL23" s="84"/>
      <c r="AM23" s="86" t="s">
        <v>39</v>
      </c>
      <c r="AN23" s="83" t="s">
        <v>37</v>
      </c>
      <c r="AO23" s="86" t="s">
        <v>40</v>
      </c>
      <c r="AP23" s="83" t="s">
        <v>37</v>
      </c>
      <c r="AQ23" s="84"/>
      <c r="AR23" s="85">
        <f>AD23</f>
        <v>0</v>
      </c>
      <c r="AS23" s="85">
        <f>AE23</f>
        <v>44.1</v>
      </c>
      <c r="AT23" s="85">
        <f>AF23</f>
        <v>1806.43</v>
      </c>
      <c r="AU23" s="84"/>
      <c r="AV23" s="84"/>
      <c r="AW23" s="84"/>
      <c r="AX23" s="84"/>
      <c r="AY23" s="84"/>
      <c r="AZ23" s="84"/>
      <c r="BA23" s="86" t="s">
        <v>41</v>
      </c>
      <c r="BB23" s="83" t="s">
        <v>37</v>
      </c>
      <c r="BC23" s="86" t="s">
        <v>42</v>
      </c>
      <c r="BD23" s="83" t="s">
        <v>37</v>
      </c>
      <c r="BE23" s="84"/>
      <c r="BF23" s="85">
        <f>0</f>
        <v>0</v>
      </c>
      <c r="BG23" s="85">
        <v>45.22</v>
      </c>
      <c r="BH23" s="85">
        <f>1876.08</f>
        <v>1876.08</v>
      </c>
      <c r="BI23" s="84"/>
      <c r="BJ23" s="84"/>
      <c r="BK23" s="84"/>
      <c r="BL23" s="84"/>
      <c r="BM23" s="84"/>
      <c r="BN23" s="84"/>
      <c r="BO23" s="86" t="s">
        <v>43</v>
      </c>
      <c r="BP23" s="83" t="s">
        <v>37</v>
      </c>
      <c r="BQ23" s="86" t="s">
        <v>44</v>
      </c>
      <c r="BR23" s="83" t="s">
        <v>37</v>
      </c>
      <c r="BS23" s="84"/>
      <c r="BT23" s="85">
        <f>BF23</f>
        <v>0</v>
      </c>
      <c r="BU23" s="85">
        <f>BG23</f>
        <v>45.22</v>
      </c>
      <c r="BV23" s="85">
        <f>BH23</f>
        <v>1876.08</v>
      </c>
      <c r="BW23" s="84"/>
      <c r="BX23" s="84"/>
      <c r="BY23" s="84"/>
      <c r="BZ23" s="84"/>
      <c r="CA23" s="84"/>
      <c r="CB23" s="84"/>
      <c r="CC23" s="86" t="s">
        <v>45</v>
      </c>
      <c r="CD23" s="83" t="s">
        <v>37</v>
      </c>
      <c r="CE23" s="86" t="s">
        <v>46</v>
      </c>
      <c r="CF23" s="83" t="s">
        <v>37</v>
      </c>
      <c r="CG23" s="84"/>
      <c r="CH23" s="85">
        <f>0</f>
        <v>0</v>
      </c>
      <c r="CI23" s="85">
        <f>46.55</f>
        <v>46.55</v>
      </c>
      <c r="CJ23" s="85">
        <f>1904.16</f>
        <v>1904.16</v>
      </c>
      <c r="CK23" s="84"/>
      <c r="CL23" s="84"/>
      <c r="CM23" s="84"/>
      <c r="CN23" s="84"/>
      <c r="CO23" s="84"/>
      <c r="CP23" s="84"/>
      <c r="CQ23" s="86" t="s">
        <v>47</v>
      </c>
      <c r="CR23" s="83" t="s">
        <v>37</v>
      </c>
      <c r="CS23" s="86" t="s">
        <v>48</v>
      </c>
      <c r="CT23" s="83" t="s">
        <v>49</v>
      </c>
      <c r="CU23" s="87"/>
      <c r="CV23" s="88" t="s">
        <v>50</v>
      </c>
      <c r="CW23" s="5" t="e">
        <f ca="1">strCheckDate(O24:CU24)</f>
        <v>#NAME?</v>
      </c>
      <c r="CY23" s="75" t="str">
        <f>IF(M23="","",M23 )</f>
        <v/>
      </c>
      <c r="CZ23" s="75"/>
      <c r="DA23" s="75"/>
      <c r="DB23" s="75"/>
    </row>
    <row r="24" spans="1:112" hidden="1">
      <c r="A24" s="58"/>
      <c r="B24" s="58"/>
      <c r="C24" s="58"/>
      <c r="D24" s="58"/>
      <c r="E24" s="78"/>
      <c r="F24" s="58"/>
      <c r="G24" s="59"/>
      <c r="H24" s="38"/>
      <c r="I24" s="38"/>
      <c r="J24" s="38"/>
      <c r="K24" s="73"/>
      <c r="L24" s="89"/>
      <c r="M24" s="90"/>
      <c r="N24" s="83"/>
      <c r="O24" s="91"/>
      <c r="P24" s="91"/>
      <c r="Q24" s="92"/>
      <c r="R24" s="93" t="str">
        <f>Y23 &amp; "-" &amp; AA23</f>
        <v>01.01.2020-30.06.2020</v>
      </c>
      <c r="S24" s="93"/>
      <c r="T24" s="93"/>
      <c r="U24" s="93"/>
      <c r="V24" s="93"/>
      <c r="W24" s="93"/>
      <c r="X24" s="93"/>
      <c r="Y24" s="86"/>
      <c r="Z24" s="83"/>
      <c r="AA24" s="94"/>
      <c r="AB24" s="83"/>
      <c r="AC24" s="91"/>
      <c r="AD24" s="91"/>
      <c r="AE24" s="92"/>
      <c r="AF24" s="93" t="str">
        <f>AM23 &amp; "-" &amp; AO23</f>
        <v>01.07.2020-31.12.2020</v>
      </c>
      <c r="AG24" s="93"/>
      <c r="AH24" s="93"/>
      <c r="AI24" s="93"/>
      <c r="AJ24" s="93"/>
      <c r="AK24" s="93"/>
      <c r="AL24" s="93"/>
      <c r="AM24" s="86"/>
      <c r="AN24" s="83"/>
      <c r="AO24" s="94"/>
      <c r="AP24" s="83"/>
      <c r="AQ24" s="91"/>
      <c r="AR24" s="91"/>
      <c r="AS24" s="92"/>
      <c r="AT24" s="93" t="str">
        <f>BA23 &amp; "-" &amp; BC23</f>
        <v>01.01.2021-30.06.2021</v>
      </c>
      <c r="AU24" s="93"/>
      <c r="AV24" s="93"/>
      <c r="AW24" s="93"/>
      <c r="AX24" s="93"/>
      <c r="AY24" s="93"/>
      <c r="AZ24" s="93"/>
      <c r="BA24" s="86"/>
      <c r="BB24" s="83"/>
      <c r="BC24" s="94"/>
      <c r="BD24" s="83"/>
      <c r="BE24" s="91"/>
      <c r="BF24" s="91"/>
      <c r="BG24" s="92"/>
      <c r="BH24" s="93" t="str">
        <f>BO23 &amp; "-" &amp; BQ23</f>
        <v>01.07.2021-31.12.2021</v>
      </c>
      <c r="BI24" s="93"/>
      <c r="BJ24" s="93"/>
      <c r="BK24" s="93"/>
      <c r="BL24" s="93"/>
      <c r="BM24" s="93"/>
      <c r="BN24" s="93"/>
      <c r="BO24" s="86"/>
      <c r="BP24" s="83"/>
      <c r="BQ24" s="94"/>
      <c r="BR24" s="83"/>
      <c r="BS24" s="91"/>
      <c r="BT24" s="91"/>
      <c r="BU24" s="92"/>
      <c r="BV24" s="93" t="str">
        <f>CC23 &amp; "-" &amp; CE23</f>
        <v>01.01.2022-30.06.2022</v>
      </c>
      <c r="BW24" s="93"/>
      <c r="BX24" s="93"/>
      <c r="BY24" s="93"/>
      <c r="BZ24" s="93"/>
      <c r="CA24" s="93"/>
      <c r="CB24" s="93"/>
      <c r="CC24" s="86"/>
      <c r="CD24" s="83"/>
      <c r="CE24" s="94"/>
      <c r="CF24" s="83"/>
      <c r="CG24" s="91"/>
      <c r="CH24" s="91"/>
      <c r="CI24" s="92"/>
      <c r="CJ24" s="93" t="str">
        <f>CQ23 &amp; "-" &amp; CS23</f>
        <v>01.07.2022-31.12.2022</v>
      </c>
      <c r="CK24" s="93"/>
      <c r="CL24" s="93"/>
      <c r="CM24" s="93"/>
      <c r="CN24" s="93"/>
      <c r="CO24" s="93"/>
      <c r="CP24" s="93"/>
      <c r="CQ24" s="86"/>
      <c r="CR24" s="83"/>
      <c r="CS24" s="94"/>
      <c r="CT24" s="83"/>
      <c r="CU24" s="87"/>
      <c r="CV24" s="95"/>
      <c r="CZ24" s="75"/>
    </row>
    <row r="25" spans="1:112" ht="15" hidden="1" customHeight="1">
      <c r="A25" s="58"/>
      <c r="B25" s="58"/>
      <c r="C25" s="58"/>
      <c r="D25" s="58"/>
      <c r="E25" s="78"/>
      <c r="F25" s="58"/>
      <c r="G25" s="59"/>
      <c r="H25" s="38"/>
      <c r="I25" s="38"/>
      <c r="J25" s="38"/>
      <c r="K25" s="73"/>
      <c r="L25" s="96"/>
      <c r="M25" s="97"/>
      <c r="N25" s="98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100"/>
      <c r="Z25" s="101"/>
      <c r="AA25" s="101"/>
      <c r="AB25" s="101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100"/>
      <c r="AN25" s="101"/>
      <c r="AO25" s="101"/>
      <c r="AP25" s="101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100"/>
      <c r="BB25" s="101"/>
      <c r="BC25" s="101"/>
      <c r="BD25" s="101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100"/>
      <c r="BP25" s="101"/>
      <c r="BQ25" s="101"/>
      <c r="BR25" s="101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100"/>
      <c r="CD25" s="101"/>
      <c r="CE25" s="101"/>
      <c r="CF25" s="101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100"/>
      <c r="CR25" s="101"/>
      <c r="CS25" s="101"/>
      <c r="CT25" s="101"/>
      <c r="CU25" s="101"/>
      <c r="CV25" s="95"/>
      <c r="CZ25" s="75"/>
    </row>
    <row r="26" spans="1:112" s="107" customFormat="1" ht="15" hidden="1" customHeight="1">
      <c r="A26" s="58"/>
      <c r="B26" s="58"/>
      <c r="C26" s="58"/>
      <c r="D26" s="58"/>
      <c r="E26" s="78"/>
      <c r="F26" s="102"/>
      <c r="G26" s="61"/>
      <c r="H26" s="38"/>
      <c r="I26" s="38"/>
      <c r="J26" s="73"/>
      <c r="K26" s="103"/>
      <c r="L26" s="96"/>
      <c r="M26" s="104" t="s">
        <v>51</v>
      </c>
      <c r="N26" s="98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100"/>
      <c r="Z26" s="101"/>
      <c r="AA26" s="101"/>
      <c r="AB26" s="101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100"/>
      <c r="AN26" s="101"/>
      <c r="AO26" s="101"/>
      <c r="AP26" s="101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100"/>
      <c r="BB26" s="101"/>
      <c r="BC26" s="101"/>
      <c r="BD26" s="101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100"/>
      <c r="BP26" s="101"/>
      <c r="BQ26" s="101"/>
      <c r="BR26" s="101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100"/>
      <c r="CD26" s="101"/>
      <c r="CE26" s="101"/>
      <c r="CF26" s="101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100"/>
      <c r="CR26" s="101"/>
      <c r="CS26" s="101"/>
      <c r="CT26" s="101"/>
      <c r="CU26" s="101"/>
      <c r="CV26" s="105"/>
      <c r="CW26" s="106"/>
      <c r="CX26" s="106"/>
      <c r="CY26" s="106"/>
      <c r="CZ26" s="75"/>
      <c r="DA26" s="106"/>
      <c r="DB26" s="5"/>
      <c r="DC26" s="5"/>
      <c r="DD26" s="106"/>
      <c r="DE26" s="106"/>
      <c r="DF26" s="106"/>
      <c r="DG26" s="106"/>
      <c r="DH26" s="106"/>
    </row>
    <row r="27" spans="1:112" ht="33.75">
      <c r="A27" s="58"/>
      <c r="B27" s="58"/>
      <c r="C27" s="58"/>
      <c r="D27" s="58"/>
      <c r="E27" s="78" t="s">
        <v>25</v>
      </c>
      <c r="F27" s="59"/>
      <c r="G27" s="61"/>
      <c r="H27" s="38"/>
      <c r="I27" s="38" t="s">
        <v>2</v>
      </c>
      <c r="J27" s="73"/>
      <c r="K27" s="7"/>
      <c r="L27" s="64" t="s">
        <v>52</v>
      </c>
      <c r="M27" s="79" t="s">
        <v>32</v>
      </c>
      <c r="N27" s="80"/>
      <c r="O27" s="81" t="s">
        <v>53</v>
      </c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68" t="s">
        <v>34</v>
      </c>
      <c r="CX27" s="75" t="e">
        <f ca="1">strCheckUnique(CY27:CY31)</f>
        <v>#NAME?</v>
      </c>
      <c r="CZ27" s="75"/>
    </row>
    <row r="28" spans="1:112">
      <c r="A28" s="58"/>
      <c r="B28" s="58"/>
      <c r="C28" s="58"/>
      <c r="D28" s="58"/>
      <c r="E28" s="78"/>
      <c r="F28" s="58">
        <v>1</v>
      </c>
      <c r="G28" s="59"/>
      <c r="H28" s="38"/>
      <c r="I28" s="38"/>
      <c r="J28" s="38"/>
      <c r="K28" s="73"/>
      <c r="L28" s="64" t="s">
        <v>54</v>
      </c>
      <c r="M28" s="82"/>
      <c r="N28" s="83"/>
      <c r="O28" s="84"/>
      <c r="P28" s="85">
        <v>0</v>
      </c>
      <c r="Q28" s="85">
        <f>Q23*1.2</f>
        <v>48.815999999999995</v>
      </c>
      <c r="R28" s="85">
        <f>R23*1.2</f>
        <v>2036.952</v>
      </c>
      <c r="S28" s="84"/>
      <c r="T28" s="84"/>
      <c r="U28" s="84"/>
      <c r="V28" s="84"/>
      <c r="W28" s="84"/>
      <c r="X28" s="84"/>
      <c r="Y28" s="86" t="s">
        <v>36</v>
      </c>
      <c r="Z28" s="83" t="s">
        <v>37</v>
      </c>
      <c r="AA28" s="86" t="s">
        <v>38</v>
      </c>
      <c r="AB28" s="83" t="s">
        <v>37</v>
      </c>
      <c r="AC28" s="84"/>
      <c r="AD28" s="85">
        <v>0</v>
      </c>
      <c r="AE28" s="85">
        <f>AE23*1.2</f>
        <v>52.92</v>
      </c>
      <c r="AF28" s="85">
        <f>AF23*1.2</f>
        <v>2167.7159999999999</v>
      </c>
      <c r="AG28" s="84"/>
      <c r="AH28" s="84"/>
      <c r="AI28" s="84"/>
      <c r="AJ28" s="84"/>
      <c r="AK28" s="84"/>
      <c r="AL28" s="84"/>
      <c r="AM28" s="86" t="s">
        <v>39</v>
      </c>
      <c r="AN28" s="83" t="s">
        <v>37</v>
      </c>
      <c r="AO28" s="86" t="s">
        <v>40</v>
      </c>
      <c r="AP28" s="83" t="s">
        <v>37</v>
      </c>
      <c r="AQ28" s="84"/>
      <c r="AR28" s="85">
        <f>AD28</f>
        <v>0</v>
      </c>
      <c r="AS28" s="85">
        <f>AE28</f>
        <v>52.92</v>
      </c>
      <c r="AT28" s="85">
        <f>AF28</f>
        <v>2167.7159999999999</v>
      </c>
      <c r="AU28" s="84"/>
      <c r="AV28" s="84"/>
      <c r="AW28" s="84"/>
      <c r="AX28" s="84"/>
      <c r="AY28" s="84"/>
      <c r="AZ28" s="84"/>
      <c r="BA28" s="86" t="s">
        <v>41</v>
      </c>
      <c r="BB28" s="83" t="s">
        <v>37</v>
      </c>
      <c r="BC28" s="86" t="s">
        <v>42</v>
      </c>
      <c r="BD28" s="83" t="s">
        <v>37</v>
      </c>
      <c r="BE28" s="84"/>
      <c r="BF28" s="85">
        <v>0</v>
      </c>
      <c r="BG28" s="85">
        <f>BG23*1.2</f>
        <v>54.263999999999996</v>
      </c>
      <c r="BH28" s="85">
        <f>BH23*1.2</f>
        <v>2251.2959999999998</v>
      </c>
      <c r="BI28" s="84"/>
      <c r="BJ28" s="84"/>
      <c r="BK28" s="84"/>
      <c r="BL28" s="84"/>
      <c r="BM28" s="84"/>
      <c r="BN28" s="84"/>
      <c r="BO28" s="86" t="s">
        <v>43</v>
      </c>
      <c r="BP28" s="83" t="s">
        <v>37</v>
      </c>
      <c r="BQ28" s="86" t="s">
        <v>44</v>
      </c>
      <c r="BR28" s="83" t="s">
        <v>37</v>
      </c>
      <c r="BS28" s="84"/>
      <c r="BT28" s="85">
        <f>BF28</f>
        <v>0</v>
      </c>
      <c r="BU28" s="85">
        <f>BG28</f>
        <v>54.263999999999996</v>
      </c>
      <c r="BV28" s="85">
        <f>BH28</f>
        <v>2251.2959999999998</v>
      </c>
      <c r="BW28" s="84"/>
      <c r="BX28" s="84"/>
      <c r="BY28" s="84"/>
      <c r="BZ28" s="84"/>
      <c r="CA28" s="84"/>
      <c r="CB28" s="84"/>
      <c r="CC28" s="86" t="s">
        <v>45</v>
      </c>
      <c r="CD28" s="83" t="s">
        <v>37</v>
      </c>
      <c r="CE28" s="86" t="s">
        <v>46</v>
      </c>
      <c r="CF28" s="83" t="s">
        <v>37</v>
      </c>
      <c r="CG28" s="84"/>
      <c r="CH28" s="85">
        <f>CH23</f>
        <v>0</v>
      </c>
      <c r="CI28" s="85">
        <f>CI23*1.2</f>
        <v>55.859999999999992</v>
      </c>
      <c r="CJ28" s="85">
        <f>CJ23*1.2</f>
        <v>2284.9920000000002</v>
      </c>
      <c r="CK28" s="84"/>
      <c r="CL28" s="84"/>
      <c r="CM28" s="84"/>
      <c r="CN28" s="84"/>
      <c r="CO28" s="84"/>
      <c r="CP28" s="84"/>
      <c r="CQ28" s="86" t="s">
        <v>47</v>
      </c>
      <c r="CR28" s="83" t="s">
        <v>37</v>
      </c>
      <c r="CS28" s="86" t="s">
        <v>48</v>
      </c>
      <c r="CT28" s="83" t="s">
        <v>49</v>
      </c>
      <c r="CU28" s="87"/>
      <c r="CV28" s="88" t="s">
        <v>50</v>
      </c>
      <c r="CW28" s="5" t="e">
        <f ca="1">strCheckDate(O29:CU29)</f>
        <v>#NAME?</v>
      </c>
      <c r="CY28" s="75" t="str">
        <f>IF(M28="","",M28 )</f>
        <v/>
      </c>
      <c r="CZ28" s="75"/>
      <c r="DA28" s="75"/>
      <c r="DB28" s="75"/>
    </row>
    <row r="29" spans="1:112" hidden="1">
      <c r="A29" s="58"/>
      <c r="B29" s="58"/>
      <c r="C29" s="58"/>
      <c r="D29" s="58"/>
      <c r="E29" s="78"/>
      <c r="F29" s="58"/>
      <c r="G29" s="59"/>
      <c r="H29" s="38"/>
      <c r="I29" s="38"/>
      <c r="J29" s="38"/>
      <c r="K29" s="73"/>
      <c r="L29" s="89"/>
      <c r="M29" s="90"/>
      <c r="N29" s="83"/>
      <c r="O29" s="91"/>
      <c r="P29" s="91"/>
      <c r="Q29" s="92"/>
      <c r="R29" s="93" t="str">
        <f>Y28 &amp; "-" &amp; AA28</f>
        <v>01.01.2020-30.06.2020</v>
      </c>
      <c r="S29" s="93"/>
      <c r="T29" s="93"/>
      <c r="U29" s="93"/>
      <c r="V29" s="93"/>
      <c r="W29" s="93"/>
      <c r="X29" s="93"/>
      <c r="Y29" s="86"/>
      <c r="Z29" s="83"/>
      <c r="AA29" s="94"/>
      <c r="AB29" s="83"/>
      <c r="AC29" s="91"/>
      <c r="AD29" s="91"/>
      <c r="AE29" s="92"/>
      <c r="AF29" s="93" t="str">
        <f>AM28 &amp; "-" &amp; AO28</f>
        <v>01.07.2020-31.12.2020</v>
      </c>
      <c r="AG29" s="93"/>
      <c r="AH29" s="93"/>
      <c r="AI29" s="93"/>
      <c r="AJ29" s="93"/>
      <c r="AK29" s="93"/>
      <c r="AL29" s="93"/>
      <c r="AM29" s="86"/>
      <c r="AN29" s="83"/>
      <c r="AO29" s="94"/>
      <c r="AP29" s="83"/>
      <c r="AQ29" s="91"/>
      <c r="AR29" s="91"/>
      <c r="AS29" s="92"/>
      <c r="AT29" s="93" t="str">
        <f>BA28 &amp; "-" &amp; BC28</f>
        <v>01.01.2021-30.06.2021</v>
      </c>
      <c r="AU29" s="93"/>
      <c r="AV29" s="93"/>
      <c r="AW29" s="93"/>
      <c r="AX29" s="93"/>
      <c r="AY29" s="93"/>
      <c r="AZ29" s="93"/>
      <c r="BA29" s="86"/>
      <c r="BB29" s="83"/>
      <c r="BC29" s="94"/>
      <c r="BD29" s="83"/>
      <c r="BE29" s="91"/>
      <c r="BF29" s="91"/>
      <c r="BG29" s="92"/>
      <c r="BH29" s="93" t="str">
        <f>BO28 &amp; "-" &amp; BQ28</f>
        <v>01.07.2021-31.12.2021</v>
      </c>
      <c r="BI29" s="93"/>
      <c r="BJ29" s="93"/>
      <c r="BK29" s="93"/>
      <c r="BL29" s="93"/>
      <c r="BM29" s="93"/>
      <c r="BN29" s="93"/>
      <c r="BO29" s="86"/>
      <c r="BP29" s="83"/>
      <c r="BQ29" s="94"/>
      <c r="BR29" s="83"/>
      <c r="BS29" s="91"/>
      <c r="BT29" s="91"/>
      <c r="BU29" s="92"/>
      <c r="BV29" s="93" t="str">
        <f>CC28 &amp; "-" &amp; CE28</f>
        <v>01.01.2022-30.06.2022</v>
      </c>
      <c r="BW29" s="93"/>
      <c r="BX29" s="93"/>
      <c r="BY29" s="93"/>
      <c r="BZ29" s="93"/>
      <c r="CA29" s="93"/>
      <c r="CB29" s="93"/>
      <c r="CC29" s="86"/>
      <c r="CD29" s="83"/>
      <c r="CE29" s="94"/>
      <c r="CF29" s="83"/>
      <c r="CG29" s="91"/>
      <c r="CH29" s="91"/>
      <c r="CI29" s="92"/>
      <c r="CJ29" s="93" t="str">
        <f>CQ28 &amp; "-" &amp; CS28</f>
        <v>01.07.2022-31.12.2022</v>
      </c>
      <c r="CK29" s="93"/>
      <c r="CL29" s="93"/>
      <c r="CM29" s="93"/>
      <c r="CN29" s="93"/>
      <c r="CO29" s="93"/>
      <c r="CP29" s="93"/>
      <c r="CQ29" s="86"/>
      <c r="CR29" s="83"/>
      <c r="CS29" s="94"/>
      <c r="CT29" s="83"/>
      <c r="CU29" s="87"/>
      <c r="CV29" s="95"/>
      <c r="CZ29" s="75"/>
    </row>
    <row r="30" spans="1:112" ht="14.25" hidden="1" customHeight="1">
      <c r="A30" s="58"/>
      <c r="B30" s="58"/>
      <c r="C30" s="58"/>
      <c r="D30" s="58"/>
      <c r="E30" s="78"/>
      <c r="F30" s="58"/>
      <c r="G30" s="59"/>
      <c r="H30" s="38"/>
      <c r="I30" s="38"/>
      <c r="J30" s="38"/>
      <c r="K30" s="73"/>
      <c r="L30" s="96"/>
      <c r="M30" s="97"/>
      <c r="N30" s="98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100"/>
      <c r="Z30" s="101"/>
      <c r="AA30" s="101"/>
      <c r="AB30" s="101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100"/>
      <c r="AN30" s="101"/>
      <c r="AO30" s="101"/>
      <c r="AP30" s="101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100"/>
      <c r="BB30" s="101"/>
      <c r="BC30" s="101"/>
      <c r="BD30" s="101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100"/>
      <c r="BP30" s="101"/>
      <c r="BQ30" s="101"/>
      <c r="BR30" s="101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100"/>
      <c r="CD30" s="101"/>
      <c r="CE30" s="101"/>
      <c r="CF30" s="101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100"/>
      <c r="CR30" s="101"/>
      <c r="CS30" s="101"/>
      <c r="CT30" s="101"/>
      <c r="CU30" s="101"/>
      <c r="CV30" s="95"/>
      <c r="CZ30" s="75"/>
    </row>
    <row r="31" spans="1:112" s="107" customFormat="1" ht="15" hidden="1" customHeight="1">
      <c r="A31" s="58"/>
      <c r="B31" s="58"/>
      <c r="C31" s="58"/>
      <c r="D31" s="58"/>
      <c r="E31" s="78"/>
      <c r="F31" s="102" t="s">
        <v>55</v>
      </c>
      <c r="G31" s="61"/>
      <c r="H31" s="38"/>
      <c r="I31" s="38"/>
      <c r="J31" s="73"/>
      <c r="K31" s="103"/>
      <c r="L31" s="96"/>
      <c r="M31" s="104" t="s">
        <v>51</v>
      </c>
      <c r="N31" s="98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100"/>
      <c r="Z31" s="101"/>
      <c r="AA31" s="101"/>
      <c r="AB31" s="101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100"/>
      <c r="AN31" s="101"/>
      <c r="AO31" s="101"/>
      <c r="AP31" s="101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100"/>
      <c r="BB31" s="101"/>
      <c r="BC31" s="101"/>
      <c r="BD31" s="101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100"/>
      <c r="BP31" s="101"/>
      <c r="BQ31" s="101"/>
      <c r="BR31" s="101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100"/>
      <c r="CD31" s="101"/>
      <c r="CE31" s="101"/>
      <c r="CF31" s="101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100"/>
      <c r="CR31" s="101"/>
      <c r="CS31" s="101"/>
      <c r="CT31" s="101"/>
      <c r="CU31" s="101"/>
      <c r="CV31" s="105"/>
      <c r="CW31" s="106"/>
      <c r="CX31" s="106"/>
      <c r="CY31" s="106"/>
      <c r="CZ31" s="75"/>
      <c r="DA31" s="106"/>
      <c r="DB31" s="5"/>
      <c r="DC31" s="5"/>
      <c r="DD31" s="106"/>
      <c r="DE31" s="106"/>
      <c r="DF31" s="106"/>
      <c r="DG31" s="106"/>
      <c r="DH31" s="106"/>
    </row>
    <row r="32" spans="1:112" ht="33.75">
      <c r="A32" s="58"/>
      <c r="B32" s="58"/>
      <c r="C32" s="58"/>
      <c r="D32" s="58"/>
      <c r="E32" s="78" t="s">
        <v>56</v>
      </c>
      <c r="F32" s="59"/>
      <c r="G32" s="61"/>
      <c r="H32" s="38"/>
      <c r="I32" s="38" t="s">
        <v>2</v>
      </c>
      <c r="J32" s="73"/>
      <c r="K32" s="7"/>
      <c r="L32" s="64" t="s">
        <v>57</v>
      </c>
      <c r="M32" s="79" t="s">
        <v>32</v>
      </c>
      <c r="N32" s="80"/>
      <c r="O32" s="81" t="s">
        <v>58</v>
      </c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68" t="s">
        <v>34</v>
      </c>
      <c r="CX32" s="75" t="e">
        <f ca="1">strCheckUnique(CY32:CY36)</f>
        <v>#NAME?</v>
      </c>
      <c r="CZ32" s="75"/>
    </row>
    <row r="33" spans="1:112">
      <c r="A33" s="58"/>
      <c r="B33" s="58"/>
      <c r="C33" s="58"/>
      <c r="D33" s="58"/>
      <c r="E33" s="78"/>
      <c r="F33" s="58">
        <v>1</v>
      </c>
      <c r="G33" s="59"/>
      <c r="H33" s="38"/>
      <c r="I33" s="38"/>
      <c r="J33" s="38"/>
      <c r="K33" s="73"/>
      <c r="L33" s="64" t="s">
        <v>59</v>
      </c>
      <c r="M33" s="82"/>
      <c r="N33" s="83"/>
      <c r="O33" s="84"/>
      <c r="P33" s="85">
        <v>0</v>
      </c>
      <c r="Q33" s="85">
        <f>Q23</f>
        <v>40.68</v>
      </c>
      <c r="R33" s="85">
        <f>R23</f>
        <v>1697.46</v>
      </c>
      <c r="S33" s="84"/>
      <c r="T33" s="84"/>
      <c r="U33" s="84"/>
      <c r="V33" s="84"/>
      <c r="W33" s="84"/>
      <c r="X33" s="84"/>
      <c r="Y33" s="86" t="s">
        <v>36</v>
      </c>
      <c r="Z33" s="83" t="s">
        <v>37</v>
      </c>
      <c r="AA33" s="86" t="s">
        <v>38</v>
      </c>
      <c r="AB33" s="83" t="s">
        <v>37</v>
      </c>
      <c r="AC33" s="84"/>
      <c r="AD33" s="85">
        <v>0</v>
      </c>
      <c r="AE33" s="85">
        <f>AE23</f>
        <v>44.1</v>
      </c>
      <c r="AF33" s="85">
        <f>AF23</f>
        <v>1806.43</v>
      </c>
      <c r="AG33" s="84"/>
      <c r="AH33" s="84"/>
      <c r="AI33" s="84"/>
      <c r="AJ33" s="84"/>
      <c r="AK33" s="84"/>
      <c r="AL33" s="84"/>
      <c r="AM33" s="86" t="s">
        <v>39</v>
      </c>
      <c r="AN33" s="83" t="s">
        <v>37</v>
      </c>
      <c r="AO33" s="86" t="s">
        <v>40</v>
      </c>
      <c r="AP33" s="83" t="s">
        <v>37</v>
      </c>
      <c r="AQ33" s="84"/>
      <c r="AR33" s="85">
        <f>AD33</f>
        <v>0</v>
      </c>
      <c r="AS33" s="85">
        <f>AE33</f>
        <v>44.1</v>
      </c>
      <c r="AT33" s="85">
        <f>AF33</f>
        <v>1806.43</v>
      </c>
      <c r="AU33" s="84"/>
      <c r="AV33" s="84"/>
      <c r="AW33" s="84"/>
      <c r="AX33" s="84"/>
      <c r="AY33" s="84"/>
      <c r="AZ33" s="84"/>
      <c r="BA33" s="86" t="s">
        <v>41</v>
      </c>
      <c r="BB33" s="83" t="s">
        <v>37</v>
      </c>
      <c r="BC33" s="86" t="s">
        <v>42</v>
      </c>
      <c r="BD33" s="83" t="s">
        <v>37</v>
      </c>
      <c r="BE33" s="84"/>
      <c r="BF33" s="85">
        <v>0</v>
      </c>
      <c r="BG33" s="85">
        <f>BG23</f>
        <v>45.22</v>
      </c>
      <c r="BH33" s="85">
        <f>BH23</f>
        <v>1876.08</v>
      </c>
      <c r="BI33" s="84"/>
      <c r="BJ33" s="84"/>
      <c r="BK33" s="84"/>
      <c r="BL33" s="84"/>
      <c r="BM33" s="84"/>
      <c r="BN33" s="84"/>
      <c r="BO33" s="86" t="s">
        <v>43</v>
      </c>
      <c r="BP33" s="83" t="s">
        <v>37</v>
      </c>
      <c r="BQ33" s="86" t="s">
        <v>44</v>
      </c>
      <c r="BR33" s="83" t="s">
        <v>37</v>
      </c>
      <c r="BS33" s="84"/>
      <c r="BT33" s="85">
        <f>BF33</f>
        <v>0</v>
      </c>
      <c r="BU33" s="85">
        <f>BG33</f>
        <v>45.22</v>
      </c>
      <c r="BV33" s="85">
        <f>BH33</f>
        <v>1876.08</v>
      </c>
      <c r="BW33" s="84"/>
      <c r="BX33" s="84"/>
      <c r="BY33" s="84"/>
      <c r="BZ33" s="84"/>
      <c r="CA33" s="84"/>
      <c r="CB33" s="84"/>
      <c r="CC33" s="86" t="s">
        <v>45</v>
      </c>
      <c r="CD33" s="83" t="s">
        <v>37</v>
      </c>
      <c r="CE33" s="86" t="s">
        <v>46</v>
      </c>
      <c r="CF33" s="83" t="s">
        <v>37</v>
      </c>
      <c r="CG33" s="84"/>
      <c r="CH33" s="85">
        <f>CH28</f>
        <v>0</v>
      </c>
      <c r="CI33" s="85">
        <f>CI23</f>
        <v>46.55</v>
      </c>
      <c r="CJ33" s="85">
        <f>CJ23</f>
        <v>1904.16</v>
      </c>
      <c r="CK33" s="84"/>
      <c r="CL33" s="84"/>
      <c r="CM33" s="84"/>
      <c r="CN33" s="84"/>
      <c r="CO33" s="84"/>
      <c r="CP33" s="84"/>
      <c r="CQ33" s="86" t="s">
        <v>47</v>
      </c>
      <c r="CR33" s="83" t="s">
        <v>37</v>
      </c>
      <c r="CS33" s="86" t="s">
        <v>48</v>
      </c>
      <c r="CT33" s="83" t="s">
        <v>49</v>
      </c>
      <c r="CU33" s="87"/>
      <c r="CV33" s="88" t="s">
        <v>50</v>
      </c>
      <c r="CW33" s="5" t="e">
        <f ca="1">strCheckDate(O34:CU34)</f>
        <v>#NAME?</v>
      </c>
      <c r="CY33" s="75" t="str">
        <f>IF(M33="","",M33 )</f>
        <v/>
      </c>
      <c r="CZ33" s="75"/>
      <c r="DA33" s="75"/>
      <c r="DB33" s="75"/>
    </row>
    <row r="34" spans="1:112" hidden="1">
      <c r="A34" s="58"/>
      <c r="B34" s="58"/>
      <c r="C34" s="58"/>
      <c r="D34" s="58"/>
      <c r="E34" s="78"/>
      <c r="F34" s="58"/>
      <c r="G34" s="59"/>
      <c r="H34" s="38"/>
      <c r="I34" s="38"/>
      <c r="J34" s="38"/>
      <c r="K34" s="73"/>
      <c r="L34" s="89"/>
      <c r="M34" s="90"/>
      <c r="N34" s="83"/>
      <c r="O34" s="91"/>
      <c r="P34" s="91"/>
      <c r="Q34" s="92"/>
      <c r="R34" s="93" t="str">
        <f>Y33 &amp; "-" &amp; AA33</f>
        <v>01.01.2020-30.06.2020</v>
      </c>
      <c r="S34" s="93"/>
      <c r="T34" s="93"/>
      <c r="U34" s="93"/>
      <c r="V34" s="93"/>
      <c r="W34" s="93"/>
      <c r="X34" s="93"/>
      <c r="Y34" s="86"/>
      <c r="Z34" s="83"/>
      <c r="AA34" s="94"/>
      <c r="AB34" s="83"/>
      <c r="AC34" s="91"/>
      <c r="AD34" s="91"/>
      <c r="AE34" s="92"/>
      <c r="AF34" s="93" t="str">
        <f>AM33 &amp; "-" &amp; AO33</f>
        <v>01.07.2020-31.12.2020</v>
      </c>
      <c r="AG34" s="93"/>
      <c r="AH34" s="93"/>
      <c r="AI34" s="93"/>
      <c r="AJ34" s="93"/>
      <c r="AK34" s="93"/>
      <c r="AL34" s="93"/>
      <c r="AM34" s="86"/>
      <c r="AN34" s="83"/>
      <c r="AO34" s="94"/>
      <c r="AP34" s="83"/>
      <c r="AQ34" s="91"/>
      <c r="AR34" s="91"/>
      <c r="AS34" s="92"/>
      <c r="AT34" s="93" t="str">
        <f>BA33 &amp; "-" &amp; BC33</f>
        <v>01.01.2021-30.06.2021</v>
      </c>
      <c r="AU34" s="93"/>
      <c r="AV34" s="93"/>
      <c r="AW34" s="93"/>
      <c r="AX34" s="93"/>
      <c r="AY34" s="93"/>
      <c r="AZ34" s="93"/>
      <c r="BA34" s="86"/>
      <c r="BB34" s="83"/>
      <c r="BC34" s="94"/>
      <c r="BD34" s="83"/>
      <c r="BE34" s="91"/>
      <c r="BF34" s="91"/>
      <c r="BG34" s="92"/>
      <c r="BH34" s="93" t="str">
        <f>BO33 &amp; "-" &amp; BQ33</f>
        <v>01.07.2021-31.12.2021</v>
      </c>
      <c r="BI34" s="93"/>
      <c r="BJ34" s="93"/>
      <c r="BK34" s="93"/>
      <c r="BL34" s="93"/>
      <c r="BM34" s="93"/>
      <c r="BN34" s="93"/>
      <c r="BO34" s="86"/>
      <c r="BP34" s="83"/>
      <c r="BQ34" s="94"/>
      <c r="BR34" s="83"/>
      <c r="BS34" s="91"/>
      <c r="BT34" s="91"/>
      <c r="BU34" s="92"/>
      <c r="BV34" s="93" t="str">
        <f>CC33 &amp; "-" &amp; CE33</f>
        <v>01.01.2022-30.06.2022</v>
      </c>
      <c r="BW34" s="93"/>
      <c r="BX34" s="93"/>
      <c r="BY34" s="93"/>
      <c r="BZ34" s="93"/>
      <c r="CA34" s="93"/>
      <c r="CB34" s="93"/>
      <c r="CC34" s="86"/>
      <c r="CD34" s="83"/>
      <c r="CE34" s="94"/>
      <c r="CF34" s="83"/>
      <c r="CG34" s="91"/>
      <c r="CH34" s="91"/>
      <c r="CI34" s="92"/>
      <c r="CJ34" s="93" t="str">
        <f>CQ33 &amp; "-" &amp; CS33</f>
        <v>01.07.2022-31.12.2022</v>
      </c>
      <c r="CK34" s="93"/>
      <c r="CL34" s="93"/>
      <c r="CM34" s="93"/>
      <c r="CN34" s="93"/>
      <c r="CO34" s="93"/>
      <c r="CP34" s="93"/>
      <c r="CQ34" s="86"/>
      <c r="CR34" s="83"/>
      <c r="CS34" s="94"/>
      <c r="CT34" s="83"/>
      <c r="CU34" s="87"/>
      <c r="CV34" s="95"/>
      <c r="CZ34" s="75"/>
    </row>
    <row r="35" spans="1:112" ht="14.25" hidden="1" customHeight="1">
      <c r="A35" s="58"/>
      <c r="B35" s="58"/>
      <c r="C35" s="58"/>
      <c r="D35" s="58"/>
      <c r="E35" s="78"/>
      <c r="F35" s="58"/>
      <c r="G35" s="59"/>
      <c r="H35" s="38"/>
      <c r="I35" s="38"/>
      <c r="J35" s="38"/>
      <c r="K35" s="73"/>
      <c r="L35" s="108"/>
      <c r="M35" s="109"/>
      <c r="N35" s="110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2"/>
      <c r="Z35" s="113"/>
      <c r="AA35" s="113"/>
      <c r="AB35" s="113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2"/>
      <c r="AN35" s="113"/>
      <c r="AO35" s="113"/>
      <c r="AP35" s="113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2"/>
      <c r="BB35" s="113"/>
      <c r="BC35" s="113"/>
      <c r="BD35" s="113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2"/>
      <c r="BP35" s="113"/>
      <c r="BQ35" s="113"/>
      <c r="BR35" s="113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2"/>
      <c r="CD35" s="113"/>
      <c r="CE35" s="113"/>
      <c r="CF35" s="113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2"/>
      <c r="CR35" s="113"/>
      <c r="CS35" s="113"/>
      <c r="CT35" s="113"/>
      <c r="CU35" s="114"/>
      <c r="CV35" s="115"/>
      <c r="CZ35" s="75"/>
    </row>
    <row r="36" spans="1:112" s="107" customFormat="1" ht="15" hidden="1" customHeight="1">
      <c r="A36" s="58"/>
      <c r="B36" s="58"/>
      <c r="C36" s="58"/>
      <c r="D36" s="58"/>
      <c r="E36" s="78"/>
      <c r="F36" s="102" t="s">
        <v>55</v>
      </c>
      <c r="G36" s="61"/>
      <c r="H36" s="38"/>
      <c r="I36" s="38"/>
      <c r="J36" s="73"/>
      <c r="K36" s="103"/>
      <c r="L36" s="116"/>
      <c r="M36" s="117" t="s">
        <v>51</v>
      </c>
      <c r="N36" s="118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20"/>
      <c r="Z36" s="121"/>
      <c r="AA36" s="121"/>
      <c r="AB36" s="121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20"/>
      <c r="AN36" s="121"/>
      <c r="AO36" s="121"/>
      <c r="AP36" s="121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20"/>
      <c r="BB36" s="121"/>
      <c r="BC36" s="121"/>
      <c r="BD36" s="121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20"/>
      <c r="BP36" s="121"/>
      <c r="BQ36" s="121"/>
      <c r="BR36" s="121"/>
      <c r="BS36" s="119"/>
      <c r="BT36" s="119"/>
      <c r="BU36" s="119"/>
      <c r="BV36" s="119"/>
      <c r="BW36" s="119"/>
      <c r="BX36" s="119"/>
      <c r="BY36" s="119"/>
      <c r="BZ36" s="119"/>
      <c r="CA36" s="119"/>
      <c r="CB36" s="119"/>
      <c r="CC36" s="120"/>
      <c r="CD36" s="121"/>
      <c r="CE36" s="121"/>
      <c r="CF36" s="121"/>
      <c r="CG36" s="119"/>
      <c r="CH36" s="119"/>
      <c r="CI36" s="119"/>
      <c r="CJ36" s="119"/>
      <c r="CK36" s="119"/>
      <c r="CL36" s="119"/>
      <c r="CM36" s="119"/>
      <c r="CN36" s="119"/>
      <c r="CO36" s="119"/>
      <c r="CP36" s="119"/>
      <c r="CQ36" s="120"/>
      <c r="CR36" s="121"/>
      <c r="CS36" s="121"/>
      <c r="CT36" s="121"/>
      <c r="CU36" s="122"/>
      <c r="CV36" s="123"/>
      <c r="CW36" s="106"/>
      <c r="CX36" s="106"/>
      <c r="CY36" s="106"/>
      <c r="CZ36" s="75"/>
      <c r="DA36" s="106"/>
      <c r="DB36" s="5"/>
      <c r="DC36" s="5"/>
      <c r="DD36" s="106"/>
      <c r="DE36" s="106"/>
      <c r="DF36" s="106"/>
      <c r="DG36" s="106"/>
      <c r="DH36" s="106"/>
    </row>
    <row r="37" spans="1:112" s="107" customFormat="1" ht="15" hidden="1">
      <c r="A37" s="58"/>
      <c r="B37" s="58"/>
      <c r="C37" s="58"/>
      <c r="D37" s="58"/>
      <c r="E37" s="69"/>
      <c r="F37" s="102"/>
      <c r="G37" s="61"/>
      <c r="H37" s="38"/>
      <c r="I37" s="124"/>
      <c r="J37" s="124"/>
      <c r="K37" s="103"/>
      <c r="L37" s="108"/>
      <c r="M37" s="125" t="s">
        <v>60</v>
      </c>
      <c r="N37" s="110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2"/>
      <c r="Z37" s="113"/>
      <c r="AA37" s="113"/>
      <c r="AB37" s="110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2"/>
      <c r="AN37" s="113"/>
      <c r="AO37" s="113"/>
      <c r="AP37" s="110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2"/>
      <c r="BB37" s="113"/>
      <c r="BC37" s="113"/>
      <c r="BD37" s="110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2"/>
      <c r="BP37" s="113"/>
      <c r="BQ37" s="113"/>
      <c r="BR37" s="110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2"/>
      <c r="CD37" s="113"/>
      <c r="CE37" s="113"/>
      <c r="CF37" s="110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2"/>
      <c r="CR37" s="113"/>
      <c r="CS37" s="113"/>
      <c r="CT37" s="110"/>
      <c r="CU37" s="113"/>
      <c r="CV37" s="114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</row>
    <row r="38" spans="1:112" s="107" customFormat="1" ht="15" hidden="1">
      <c r="A38" s="58"/>
      <c r="B38" s="58"/>
      <c r="C38" s="58"/>
      <c r="D38" s="126"/>
      <c r="E38" s="126"/>
      <c r="F38" s="127"/>
      <c r="G38" s="126"/>
      <c r="H38" s="61"/>
      <c r="I38" s="103"/>
      <c r="J38" s="124"/>
      <c r="K38" s="63"/>
      <c r="L38" s="116"/>
      <c r="M38" s="128" t="s">
        <v>61</v>
      </c>
      <c r="N38" s="12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30"/>
      <c r="Z38" s="131"/>
      <c r="AA38" s="131"/>
      <c r="AB38" s="132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20"/>
      <c r="AN38" s="121"/>
      <c r="AO38" s="121"/>
      <c r="AP38" s="118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20"/>
      <c r="BB38" s="121"/>
      <c r="BC38" s="121"/>
      <c r="BD38" s="118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20"/>
      <c r="BP38" s="121"/>
      <c r="BQ38" s="121"/>
      <c r="BR38" s="118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20"/>
      <c r="CD38" s="121"/>
      <c r="CE38" s="121"/>
      <c r="CF38" s="118"/>
      <c r="CG38" s="119"/>
      <c r="CH38" s="119"/>
      <c r="CI38" s="119"/>
      <c r="CJ38" s="119"/>
      <c r="CK38" s="119"/>
      <c r="CL38" s="119"/>
      <c r="CM38" s="119"/>
      <c r="CN38" s="119"/>
      <c r="CO38" s="119"/>
      <c r="CP38" s="119"/>
      <c r="CQ38" s="120"/>
      <c r="CR38" s="121"/>
      <c r="CS38" s="121"/>
      <c r="CT38" s="118"/>
      <c r="CU38" s="121"/>
      <c r="CV38" s="122"/>
      <c r="CW38" s="106"/>
      <c r="CX38" s="106"/>
      <c r="CY38" s="106"/>
      <c r="CZ38" s="106"/>
      <c r="DA38" s="106"/>
      <c r="DB38" s="106"/>
      <c r="DC38" s="106"/>
      <c r="DD38" s="106"/>
      <c r="DE38" s="106"/>
      <c r="DF38" s="106"/>
      <c r="DG38" s="106"/>
      <c r="DH38" s="106"/>
    </row>
    <row r="39" spans="1:112">
      <c r="Y39" s="133"/>
      <c r="Z39" s="133"/>
      <c r="AA39" s="133"/>
      <c r="AB39" s="133"/>
      <c r="DH39" s="1"/>
    </row>
    <row r="40" spans="1:112" hidden="1">
      <c r="L40" s="134">
        <v>1</v>
      </c>
      <c r="M40" s="135" t="s">
        <v>62</v>
      </c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DH40" s="1"/>
    </row>
  </sheetData>
  <mergeCells count="169">
    <mergeCell ref="CT33:CT34"/>
    <mergeCell ref="CV33:CV36"/>
    <mergeCell ref="M40:CU40"/>
    <mergeCell ref="CD33:CD34"/>
    <mergeCell ref="CE33:CE34"/>
    <mergeCell ref="CF33:CF34"/>
    <mergeCell ref="CQ33:CQ34"/>
    <mergeCell ref="CR33:CR34"/>
    <mergeCell ref="CS33:CS34"/>
    <mergeCell ref="BD33:BD34"/>
    <mergeCell ref="BO33:BO34"/>
    <mergeCell ref="BP33:BP34"/>
    <mergeCell ref="BQ33:BQ34"/>
    <mergeCell ref="BR33:BR34"/>
    <mergeCell ref="CC33:CC34"/>
    <mergeCell ref="AN33:AN34"/>
    <mergeCell ref="AO33:AO34"/>
    <mergeCell ref="AP33:AP34"/>
    <mergeCell ref="BA33:BA34"/>
    <mergeCell ref="BB33:BB34"/>
    <mergeCell ref="BC33:BC34"/>
    <mergeCell ref="N33:N34"/>
    <mergeCell ref="Y33:Y34"/>
    <mergeCell ref="Z33:Z34"/>
    <mergeCell ref="AA33:AA34"/>
    <mergeCell ref="AB33:AB34"/>
    <mergeCell ref="AM33:AM34"/>
    <mergeCell ref="CQ28:CQ29"/>
    <mergeCell ref="CR28:CR29"/>
    <mergeCell ref="CS28:CS29"/>
    <mergeCell ref="CT28:CT29"/>
    <mergeCell ref="CV28:CV31"/>
    <mergeCell ref="E32:E36"/>
    <mergeCell ref="I32:I36"/>
    <mergeCell ref="O32:CU32"/>
    <mergeCell ref="F33:F35"/>
    <mergeCell ref="J33:J35"/>
    <mergeCell ref="BQ28:BQ29"/>
    <mergeCell ref="BR28:BR29"/>
    <mergeCell ref="CC28:CC29"/>
    <mergeCell ref="CD28:CD29"/>
    <mergeCell ref="CE28:CE29"/>
    <mergeCell ref="CF28:CF29"/>
    <mergeCell ref="BA28:BA29"/>
    <mergeCell ref="BB28:BB29"/>
    <mergeCell ref="BC28:BC29"/>
    <mergeCell ref="BD28:BD29"/>
    <mergeCell ref="BO28:BO29"/>
    <mergeCell ref="BP28:BP29"/>
    <mergeCell ref="AA28:AA29"/>
    <mergeCell ref="AB28:AB29"/>
    <mergeCell ref="AM28:AM29"/>
    <mergeCell ref="AN28:AN29"/>
    <mergeCell ref="AO28:AO29"/>
    <mergeCell ref="AP28:AP29"/>
    <mergeCell ref="CT23:CT24"/>
    <mergeCell ref="CV23:CV26"/>
    <mergeCell ref="E27:E31"/>
    <mergeCell ref="I27:I31"/>
    <mergeCell ref="O27:CU27"/>
    <mergeCell ref="F28:F30"/>
    <mergeCell ref="J28:J30"/>
    <mergeCell ref="N28:N29"/>
    <mergeCell ref="Y28:Y29"/>
    <mergeCell ref="Z28:Z29"/>
    <mergeCell ref="CD23:CD24"/>
    <mergeCell ref="CE23:CE24"/>
    <mergeCell ref="CF23:CF24"/>
    <mergeCell ref="CQ23:CQ24"/>
    <mergeCell ref="CR23:CR24"/>
    <mergeCell ref="CS23:CS24"/>
    <mergeCell ref="BD23:BD24"/>
    <mergeCell ref="BO23:BO24"/>
    <mergeCell ref="BP23:BP24"/>
    <mergeCell ref="BQ23:BQ24"/>
    <mergeCell ref="BR23:BR24"/>
    <mergeCell ref="CC23:CC24"/>
    <mergeCell ref="AN23:AN24"/>
    <mergeCell ref="AO23:AO24"/>
    <mergeCell ref="AP23:AP24"/>
    <mergeCell ref="BA23:BA24"/>
    <mergeCell ref="BB23:BB24"/>
    <mergeCell ref="BC23:BC24"/>
    <mergeCell ref="I22:I26"/>
    <mergeCell ref="O22:CU22"/>
    <mergeCell ref="F23:F25"/>
    <mergeCell ref="J23:J25"/>
    <mergeCell ref="N23:N24"/>
    <mergeCell ref="Y23:Y24"/>
    <mergeCell ref="Z23:Z24"/>
    <mergeCell ref="AA23:AA24"/>
    <mergeCell ref="AB23:AB24"/>
    <mergeCell ref="AM23:AM24"/>
    <mergeCell ref="A18:A38"/>
    <mergeCell ref="O18:CU18"/>
    <mergeCell ref="B19:B38"/>
    <mergeCell ref="O19:CU19"/>
    <mergeCell ref="C20:C38"/>
    <mergeCell ref="O20:CU20"/>
    <mergeCell ref="D21:D37"/>
    <mergeCell ref="H21:H37"/>
    <mergeCell ref="O21:CU21"/>
    <mergeCell ref="E22:E26"/>
    <mergeCell ref="Z17:AA17"/>
    <mergeCell ref="AN17:AO17"/>
    <mergeCell ref="BB17:BC17"/>
    <mergeCell ref="BP17:BQ17"/>
    <mergeCell ref="CD17:CE17"/>
    <mergeCell ref="CR17:CS17"/>
    <mergeCell ref="Z16:AA16"/>
    <mergeCell ref="AN16:AO16"/>
    <mergeCell ref="BB16:BC16"/>
    <mergeCell ref="BP16:BQ16"/>
    <mergeCell ref="CD16:CE16"/>
    <mergeCell ref="CR16:CS16"/>
    <mergeCell ref="BY15:CA15"/>
    <mergeCell ref="CC15:CE15"/>
    <mergeCell ref="CI15:CJ15"/>
    <mergeCell ref="CK15:CL15"/>
    <mergeCell ref="CM15:CO15"/>
    <mergeCell ref="CQ15:CS15"/>
    <mergeCell ref="AS15:AT15"/>
    <mergeCell ref="AU15:AV15"/>
    <mergeCell ref="AW15:AY15"/>
    <mergeCell ref="BA15:BC15"/>
    <mergeCell ref="BG15:BH15"/>
    <mergeCell ref="BI15:BJ15"/>
    <mergeCell ref="CT14:CT16"/>
    <mergeCell ref="CU14:CU16"/>
    <mergeCell ref="Q15:R15"/>
    <mergeCell ref="S15:T15"/>
    <mergeCell ref="U15:W15"/>
    <mergeCell ref="Y15:AA15"/>
    <mergeCell ref="AE15:AF15"/>
    <mergeCell ref="AG15:AH15"/>
    <mergeCell ref="AI15:AK15"/>
    <mergeCell ref="AM15:AO15"/>
    <mergeCell ref="BD14:BD16"/>
    <mergeCell ref="BE14:BQ14"/>
    <mergeCell ref="BR14:BR16"/>
    <mergeCell ref="BS14:CE14"/>
    <mergeCell ref="CF14:CF16"/>
    <mergeCell ref="CG14:CS14"/>
    <mergeCell ref="BK15:BM15"/>
    <mergeCell ref="BO15:BQ15"/>
    <mergeCell ref="BU15:BV15"/>
    <mergeCell ref="BW15:BX15"/>
    <mergeCell ref="L13:CU13"/>
    <mergeCell ref="CV13:CV16"/>
    <mergeCell ref="L14:L16"/>
    <mergeCell ref="M14:M16"/>
    <mergeCell ref="N14:N16"/>
    <mergeCell ref="O14:AA14"/>
    <mergeCell ref="AB14:AB16"/>
    <mergeCell ref="AC14:AO14"/>
    <mergeCell ref="AP14:AP16"/>
    <mergeCell ref="AQ14:BC14"/>
    <mergeCell ref="O12:AB12"/>
    <mergeCell ref="AC12:AP12"/>
    <mergeCell ref="AQ12:BD12"/>
    <mergeCell ref="BE12:BR12"/>
    <mergeCell ref="BS12:CF12"/>
    <mergeCell ref="CG12:CT12"/>
    <mergeCell ref="L5:AB5"/>
    <mergeCell ref="P7:CU7"/>
    <mergeCell ref="P8:CU8"/>
    <mergeCell ref="P9:CU9"/>
    <mergeCell ref="P10:CU10"/>
    <mergeCell ref="L11:M11"/>
  </mergeCells>
  <dataValidations count="8">
    <dataValidation type="textLength" operator="lessThanOrEqual" allowBlank="1" showInputMessage="1" showErrorMessage="1" errorTitle="Ошибка" error="Допускается ввод не более 900 символов!" sqref="CV7:CV10 O21:CU21">
      <formula1>900</formula1>
    </dataValidation>
    <dataValidation allowBlank="1" promptTitle="checkPeriodRange" sqref="R24:X24 R29:X29 R34:X34 AF34:AL34 AF29:AL29 AF24:AL24 AT34:AZ34 AT24:AZ24 AT29:AZ29 BH29:BN29 BH24:BN24 BH34:BN34 BV34:CB34 BV29:CB29 BV24:CB24 CJ34:CP34 CJ24:CP24 CJ29:CP29"/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M23 M28 M33">
      <formula1>900</formula1>
    </dataValidation>
    <dataValidation type="list" allowBlank="1" showInputMessage="1" showErrorMessage="1" errorTitle="Ошибка" error="Выберите значение из списка" sqref="O22:P22 O27:P27 O32:P32 AC22:AD22 AC27:AD27 AC32:AD32 AQ22:AR22 AQ27:AR27 AQ32:AR32 BE22:BF22 BE27:BF27 BE32:BF32 BS22:BT22 BS27:BT27 BS32:BT32 CG22:CH22 CG27:CH27 CG32:CH32">
      <formula1>kind_of_cons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Y23 AA23:AA24 Y28 AA28:AA29 Y33 AA33:AA34 AM28 AO28:AO29 AM33 AO33:AO34 AM23 AO23:AO24 BA33 BC33:BC34 BA23 BC23:BC24 BA28 BC28:BC29 BO23 BQ23:BQ24 BO28 BQ28:BQ29 BO33 BQ33:BQ34 CC28 CE28:CE29 CC33 CE33:CE34 CC23 CE23:CE24 CQ33 CS33:CS34 CQ23 CS23:CS24 CQ28 CS28:CS29"/>
    <dataValidation allowBlank="1" sqref="Z25:Z26 Z30:Z31 Z35:Z38 AN25:AN26 AN30:AN31 AN35:AN38 BB25:BB26 BB30:BB31 BB35:BB38 BP25:BP26 BP30:BP31 BP35:BP38 CD25:CD26 CD30:CD31 CD35:CD38 CR25:CR26 CR30:CR31 CR35:CR38"/>
    <dataValidation type="decimal" allowBlank="1" showErrorMessage="1" errorTitle="Ошибка" error="Допускается ввод только действительных чисел!" sqref="P23:R23 P28:R28 P33:R33 AD28:AF28 AD33:AF33 AD23:AF23 AR33:AT33 AR23:AT23 AR28:AT28 BF23:BH23 BF28:BH28 BF33:BH33 BT28:BV28 BT33:BV33 BT23:BV23 CH33:CJ33 CH23:CJ23 CH28:CJ28">
      <formula1>-9.99999999999999E+23</formula1>
      <formula2>9.99999999999999E+23</formula2>
    </dataValidation>
    <dataValidation allowBlank="1" showInputMessage="1" showErrorMessage="1" prompt="Для выбора выполните двойной щелчок левой клавиши мыши по соответствующей ячейке." sqref="Z23:Z24 AB28:AB29 Z28:Z29 AB33:AB34 Z33:Z34 AB23:AB24 AP33:AP34 AN28:AN29 AP23:AP24 AN33:AN34 AN23:AN24 AP28:AP29 BD23:BD24 BB33:BB34 BB23:BB24 BD28:BD29 BB28:BB29 BD33:BD34 BP23:BP24 BR28:BR29 BR33:BR34 BP28:BP29 BP33:BP34 BR23:BR24 CF33:CF34 CD28:CD29 CF23:CF24 CD33:CD34 CD23:CD24 CF28:CF29 CT33:CT34 CR33:CR34 CR23:CR24 CT23:CT24 CT28:CT29 CR28:CR2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2020-08-26T10:50:58Z</dcterms:modified>
</cp:coreProperties>
</file>